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0730" windowHeight="11760" activeTab="1"/>
  </bookViews>
  <sheets>
    <sheet name="Сводный" sheetId="29" r:id="rId1"/>
    <sheet name="Проектные работы" sheetId="25" r:id="rId2"/>
    <sheet name="Наружные сети" sheetId="30" r:id="rId3"/>
  </sheets>
  <definedNames>
    <definedName name="_xlnm.Print_Area" localSheetId="1">'Проектные работы'!$A$1:$E$37</definedName>
    <definedName name="_xlnm.Print_Area" localSheetId="0">Сводный!$A$1:$G$35</definedName>
  </definedNames>
  <calcPr calcId="145621"/>
</workbook>
</file>

<file path=xl/calcChain.xml><?xml version="1.0" encoding="utf-8"?>
<calcChain xmlns="http://schemas.openxmlformats.org/spreadsheetml/2006/main">
  <c r="F15" i="30" l="1"/>
  <c r="E17" i="30" l="1"/>
  <c r="F16" i="29"/>
  <c r="D18" i="25"/>
  <c r="D29" i="25" l="1"/>
  <c r="C48" i="25" l="1"/>
  <c r="E17" i="25"/>
  <c r="E18" i="30" l="1"/>
  <c r="E19" i="30" s="1"/>
  <c r="E20" i="30" s="1"/>
  <c r="F17" i="29" s="1"/>
  <c r="E21" i="30" l="1"/>
  <c r="E22" i="30" s="1"/>
  <c r="G17" i="29" s="1"/>
  <c r="D13" i="30" l="1"/>
  <c r="E18" i="25" l="1"/>
  <c r="E29" i="25" s="1"/>
  <c r="E30" i="25" s="1"/>
  <c r="E31" i="25" s="1"/>
  <c r="G16" i="29" l="1"/>
  <c r="G19" i="29" s="1"/>
  <c r="G21" i="29" s="1"/>
  <c r="G22" i="29" s="1"/>
  <c r="E12" i="29" s="1"/>
  <c r="E32" i="25"/>
  <c r="E33" i="25" s="1"/>
  <c r="D13" i="25" s="1"/>
</calcChain>
</file>

<file path=xl/comments1.xml><?xml version="1.0" encoding="utf-8"?>
<comments xmlns="http://schemas.openxmlformats.org/spreadsheetml/2006/main">
  <authors>
    <author>Alex</author>
  </authors>
  <commentList>
    <comment ref="C1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&lt;Заказчик&gt;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&lt;Заказчик&gt;</t>
        </r>
      </text>
    </comment>
  </commentList>
</comments>
</file>

<file path=xl/comments2.xml><?xml version="1.0" encoding="utf-8"?>
<comments xmlns="http://schemas.openxmlformats.org/spreadsheetml/2006/main">
  <authors>
    <author>Сергей</author>
    <author>Alex</author>
    <author>Alex Sosedko</author>
  </authors>
  <commentList>
    <comment ref="A8" author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стройки&gt;, &lt;Наименование объекта&gt;, &lt;Наименование сметы&gt;</t>
        </r>
      </text>
    </comment>
    <comment ref="C10" authorId="0">
      <text>
        <r>
          <rPr>
            <sz val="8"/>
            <color indexed="81"/>
            <rFont val="Tahoma"/>
            <family val="2"/>
            <charset val="204"/>
          </rPr>
          <t xml:space="preserve"> &lt;Подрядчик&gt;</t>
        </r>
      </text>
    </comment>
    <comment ref="C1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&lt;Заказчик&gt;</t>
        </r>
      </text>
    </comment>
    <comment ref="A15" authorId="0">
      <text>
        <r>
          <rPr>
            <sz val="8"/>
            <color indexed="81"/>
            <rFont val="Tahoma"/>
            <family val="2"/>
            <charset val="204"/>
          </rPr>
          <t xml:space="preserve"> &lt;Номер позиции по смете&gt;</t>
        </r>
      </text>
    </comment>
    <comment ref="B15" author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</text>
    </comment>
    <comment ref="C15" authorId="2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D15" authorId="0">
      <text>
        <r>
          <rPr>
            <sz val="8"/>
            <color indexed="81"/>
            <rFont val="Tahoma"/>
            <family val="2"/>
            <charset val="204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E1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</commentList>
</comments>
</file>

<file path=xl/comments3.xml><?xml version="1.0" encoding="utf-8"?>
<comments xmlns="http://schemas.openxmlformats.org/spreadsheetml/2006/main">
  <authors>
    <author>Сергей</author>
    <author>Alex</author>
    <author>Alex Sosedko</author>
  </authors>
  <commentList>
    <comment ref="A7" authorId="0">
      <text>
        <r>
          <rPr>
            <sz val="8"/>
            <color indexed="81"/>
            <rFont val="Tahoma"/>
            <family val="2"/>
            <charset val="204"/>
          </rPr>
          <t xml:space="preserve"> &lt;Индекс/ЛН расчета&gt;</t>
        </r>
      </text>
    </comment>
    <comment ref="A8" author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стройки&gt;, &lt;Наименование объекта&gt;, &lt;Наименование сметы&gt;</t>
        </r>
      </text>
    </comment>
    <comment ref="C10" authorId="0">
      <text>
        <r>
          <rPr>
            <sz val="8"/>
            <color indexed="81"/>
            <rFont val="Tahoma"/>
            <family val="2"/>
            <charset val="204"/>
          </rPr>
          <t xml:space="preserve"> &lt;Подрядчик&gt;</t>
        </r>
      </text>
    </comment>
    <comment ref="C1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&lt;Заказчик&gt;</t>
        </r>
      </text>
    </comment>
    <comment ref="A15" authorId="0">
      <text>
        <r>
          <rPr>
            <sz val="8"/>
            <color indexed="81"/>
            <rFont val="Tahoma"/>
            <family val="2"/>
            <charset val="204"/>
          </rPr>
          <t xml:space="preserve"> &lt;Номер позиции по смете&gt;</t>
        </r>
      </text>
    </comment>
    <comment ref="B15" author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</text>
    </comment>
    <comment ref="C15" authorId="2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D15" authorId="0">
      <text>
        <r>
          <rPr>
            <sz val="8"/>
            <color indexed="81"/>
            <rFont val="Tahoma"/>
            <family val="2"/>
            <charset val="204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E1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</commentList>
</comments>
</file>

<file path=xl/sharedStrings.xml><?xml version="1.0" encoding="utf-8"?>
<sst xmlns="http://schemas.openxmlformats.org/spreadsheetml/2006/main" count="115" uniqueCount="92">
  <si>
    <t>СОГЛАСОВАНО:</t>
  </si>
  <si>
    <t>УТВЕРЖДАЮ:</t>
  </si>
  <si>
    <t>№ пп</t>
  </si>
  <si>
    <t>НДС 18%</t>
  </si>
  <si>
    <t>СМЕТА №1</t>
  </si>
  <si>
    <t>Наименование проектной (изыскательской) организации</t>
  </si>
  <si>
    <t>Наименование организации заказчика</t>
  </si>
  <si>
    <t>НДС</t>
  </si>
  <si>
    <t>__________________</t>
  </si>
  <si>
    <t>Форма 2пс</t>
  </si>
  <si>
    <t>тыс.руб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</si>
  <si>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</si>
  <si>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</si>
  <si>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</t>
  </si>
  <si>
    <t>Стоимость работ, руб.</t>
  </si>
  <si>
    <t xml:space="preserve">Относительная стоимость проектирования рабочего проекта </t>
  </si>
  <si>
    <t>Таб.41</t>
  </si>
  <si>
    <t xml:space="preserve">В том числе </t>
  </si>
  <si>
    <t xml:space="preserve">Смета на строительство
</t>
  </si>
  <si>
    <t>Итого с учетом коэфф. инфляции на проектные работы к базе 2001 г.</t>
  </si>
  <si>
    <t>ВСЕГО ПО СМЕТЕ</t>
  </si>
  <si>
    <t xml:space="preserve">Составитель: _______________ </t>
  </si>
  <si>
    <t xml:space="preserve">Итого </t>
  </si>
  <si>
    <t>Руководитель проектной организации________________________</t>
  </si>
  <si>
    <t xml:space="preserve">                                  (подпись, инициалы, фамилия)</t>
  </si>
  <si>
    <t>Главный инженер проекта________________________</t>
  </si>
  <si>
    <t>Начальник отдела________________________</t>
  </si>
  <si>
    <t>Составитель сметы________________________</t>
  </si>
  <si>
    <t>Место печати "____"________________________20____ г.</t>
  </si>
  <si>
    <t>_________________________</t>
  </si>
  <si>
    <t>___________________________</t>
  </si>
  <si>
    <t>(договору, дополнительному соглашению, наряд-заказу)</t>
  </si>
  <si>
    <t>СВОДНАЯ СМЕТА №</t>
  </si>
  <si>
    <t>на разработку проектно-сметной документации</t>
  </si>
  <si>
    <t>Наименование предприятия, здания, сооружения, стадии проектирования, этапа вида проектных или изыскательских работ</t>
  </si>
  <si>
    <t>Стадия проектирования</t>
  </si>
  <si>
    <t>Рабочий проект</t>
  </si>
  <si>
    <t>руб</t>
  </si>
  <si>
    <t>Перечень выполняемых работ</t>
  </si>
  <si>
    <t>Характеристика проектируемого объекта</t>
  </si>
  <si>
    <t>Ссылка на №№ смет по формам №2п, 3п</t>
  </si>
  <si>
    <t>Стоимость работ в рублях</t>
  </si>
  <si>
    <t>Изыскательских</t>
  </si>
  <si>
    <t>Проектных</t>
  </si>
  <si>
    <t>Всего</t>
  </si>
  <si>
    <t>Смета №1</t>
  </si>
  <si>
    <t>Смета №2</t>
  </si>
  <si>
    <t>Итого стоимость работ без НДС</t>
  </si>
  <si>
    <t>Итого с НДС</t>
  </si>
  <si>
    <t>"______"_________________2015г.</t>
  </si>
  <si>
    <t>"______ " _______________2015 г.</t>
  </si>
  <si>
    <t>" _____ " ________________ 2015г.</t>
  </si>
  <si>
    <t>Раздел 1. Ремонт административного здания</t>
  </si>
  <si>
    <t>Итого стоимость работ с коэффициентом снижения</t>
  </si>
  <si>
    <t>Методические указания по применению СБЦ от 29.12.2009 N 620 Раздел II п.3.4</t>
  </si>
  <si>
    <t>Итого по разделу 1 с учетом коэффициента на капремонт</t>
  </si>
  <si>
    <t>Руководитель проекта:  ____________________</t>
  </si>
  <si>
    <t>                                                                 [ подпись (инициалы, фамилия)]</t>
  </si>
  <si>
    <t>Составитель сметы : ____________________ Е.М. Толстопятова</t>
  </si>
  <si>
    <t>1</t>
  </si>
  <si>
    <t>Относительная стоимость проектирования</t>
  </si>
  <si>
    <t>ТЕПЛОСНАБЖЕНИЕ</t>
  </si>
  <si>
    <t>НДС (18%)</t>
  </si>
  <si>
    <t>ИТОГО по всем пунктам</t>
  </si>
  <si>
    <t>Итого по смете :</t>
  </si>
  <si>
    <t>                                                                         (сумма прописью)</t>
  </si>
  <si>
    <r>
      <t xml:space="preserve">                                                                 </t>
    </r>
    <r>
      <rPr>
        <sz val="12"/>
        <rFont val="Arial"/>
        <family val="2"/>
        <charset val="204"/>
      </rPr>
      <t>[ подпись (инициалы, фамилия)]</t>
    </r>
  </si>
  <si>
    <t>Стоимости проектирования наружных инженерных сетей</t>
  </si>
  <si>
    <t>Всего по всем пунктам в ценах на 4 кв. 2014г</t>
  </si>
  <si>
    <t>СМЕТА №2</t>
  </si>
  <si>
    <t>В том числе стадия "РП"</t>
  </si>
  <si>
    <t xml:space="preserve">4 квартал 2014 - Приложение 3 к письму Минстроя РФ N40538-ЕС/05 от 14.12.2015
</t>
  </si>
  <si>
    <t>3,84</t>
  </si>
  <si>
    <t>Административные здания
Общая площадь –690 м2</t>
  </si>
  <si>
    <t>СБЦ ""Нормативы подготовки технической документации для капитального ремонта зданий и мооруж. Жилищно-гражд.назначения ",М, 2012, Таб.6 п.3 ,  А=70000, В=70, Х=690</t>
  </si>
  <si>
    <t>Ц = а + в × Х, Ц=70000+70*690</t>
  </si>
  <si>
    <t xml:space="preserve">Ремонт (замена) систем энергообеспечения 
и электроснабжения                       
</t>
  </si>
  <si>
    <t>Стадия рабочей документации РП</t>
  </si>
  <si>
    <t xml:space="preserve">Ремонт (замена) систем канализации                              </t>
  </si>
  <si>
    <t xml:space="preserve">Ремонт (замена) окон                     </t>
  </si>
  <si>
    <t xml:space="preserve">Ремонт (замена) дверей                   </t>
  </si>
  <si>
    <t xml:space="preserve">Ремонт стен и потолков (отделочные       
работы)                                
</t>
  </si>
  <si>
    <t xml:space="preserve">Ремонт полов                             </t>
  </si>
  <si>
    <t xml:space="preserve">Ремонт и усиление лестниц, площадок,     
крылец                                   </t>
  </si>
  <si>
    <t xml:space="preserve">Ремонт, усиление, частичная замена колон,
столбов, балок, ферм, ригелей            </t>
  </si>
  <si>
    <t>Ц = а + в × Х, Ц=10170+98000*0,08</t>
  </si>
  <si>
    <t>Тепловая сеть в двухтрубном исчислении при бесканальной прокладке без дренажа диаметром трубопровода  протяженностью 80 м, диаметром до 50мм</t>
  </si>
  <si>
    <t xml:space="preserve">на проектирование ремонта административного здания» по адресу: г. Лобня, ул. лейтенанта Бойко, 103
</t>
  </si>
  <si>
    <t>Ремонт административного здания» по адресу: г. Лобня, ул. лейтенанта Бойко, 103</t>
  </si>
  <si>
    <t xml:space="preserve">Смета на разработку технической документации на ремонт здания </t>
  </si>
  <si>
    <t>Смета на наружные тепловые сети (ремонт)</t>
  </si>
  <si>
    <t xml:space="preserve">СБЦ ""Нормативы подготовки технической документации для капитального ремонта зданий и сооруж. Жилищно-гражд.назначения ",М, 2012 Табл. 10. п.1.1. А=10,17, В=98 т.р., Х=0,15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</si>
</sst>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%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1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6" fillId="0" borderId="0"/>
    <xf numFmtId="0" fontId="9" fillId="0" borderId="0"/>
    <xf numFmtId="164" fontId="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0" borderId="0">
      <alignment horizontal="center"/>
    </xf>
    <xf numFmtId="0" fontId="10" fillId="0" borderId="1">
      <alignment horizontal="center" wrapText="1"/>
    </xf>
    <xf numFmtId="0" fontId="1" fillId="0" borderId="0"/>
    <xf numFmtId="0" fontId="10" fillId="0" borderId="0">
      <alignment horizontal="right" vertical="top" wrapText="1"/>
    </xf>
  </cellStyleXfs>
  <cellXfs count="149">
    <xf numFmtId="0" fontId="0" fillId="0" borderId="0" xfId="0"/>
    <xf numFmtId="0" fontId="8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/>
    <xf numFmtId="0" fontId="16" fillId="0" borderId="0" xfId="0" applyFont="1"/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left" vertical="top"/>
    </xf>
    <xf numFmtId="0" fontId="15" fillId="0" borderId="0" xfId="0" applyFont="1" applyAlignment="1">
      <alignment horizontal="right"/>
    </xf>
    <xf numFmtId="0" fontId="15" fillId="0" borderId="0" xfId="0" applyFont="1" applyAlignment="1">
      <alignment vertical="top"/>
    </xf>
    <xf numFmtId="0" fontId="15" fillId="0" borderId="7" xfId="8" applyFont="1" applyBorder="1" applyAlignment="1">
      <alignment vertical="top" wrapText="1"/>
    </xf>
    <xf numFmtId="0" fontId="15" fillId="0" borderId="0" xfId="0" applyFont="1" applyAlignment="1">
      <alignment horizontal="left" indent="1"/>
    </xf>
    <xf numFmtId="0" fontId="15" fillId="0" borderId="0" xfId="8" applyFont="1" applyBorder="1">
      <alignment horizontal="center"/>
    </xf>
    <xf numFmtId="0" fontId="15" fillId="0" borderId="0" xfId="8" applyFont="1" applyBorder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15" fillId="0" borderId="1" xfId="9" applyFont="1" applyBorder="1">
      <alignment horizont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10" applyFont="1" applyBorder="1" applyAlignment="1">
      <alignment horizontal="center" vertical="center" wrapText="1"/>
    </xf>
    <xf numFmtId="4" fontId="15" fillId="0" borderId="1" xfId="1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9" fontId="14" fillId="0" borderId="1" xfId="10" applyNumberFormat="1" applyFont="1" applyBorder="1" applyAlignment="1">
      <alignment horizontal="center" vertical="center" wrapText="1"/>
    </xf>
    <xf numFmtId="4" fontId="14" fillId="0" borderId="1" xfId="1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wrapText="1"/>
    </xf>
    <xf numFmtId="4" fontId="8" fillId="0" borderId="1" xfId="1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4" fontId="16" fillId="0" borderId="0" xfId="0" applyNumberFormat="1" applyFont="1" applyAlignment="1">
      <alignment vertical="top" wrapText="1"/>
    </xf>
    <xf numFmtId="4" fontId="8" fillId="0" borderId="1" xfId="1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9" fontId="8" fillId="0" borderId="1" xfId="0" applyNumberFormat="1" applyFont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vertical="top" wrapText="1"/>
    </xf>
    <xf numFmtId="9" fontId="8" fillId="0" borderId="1" xfId="0" applyNumberFormat="1" applyFont="1" applyFill="1" applyBorder="1" applyAlignment="1">
      <alignment horizontal="center" wrapText="1"/>
    </xf>
    <xf numFmtId="4" fontId="8" fillId="0" borderId="1" xfId="10" applyNumberFormat="1" applyFont="1" applyFill="1" applyBorder="1" applyAlignment="1">
      <alignment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/>
    <xf numFmtId="0" fontId="1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wrapText="1"/>
    </xf>
    <xf numFmtId="9" fontId="8" fillId="0" borderId="0" xfId="0" applyNumberFormat="1" applyFont="1" applyFill="1" applyBorder="1" applyAlignment="1">
      <alignment horizontal="center" wrapText="1"/>
    </xf>
    <xf numFmtId="4" fontId="15" fillId="0" borderId="0" xfId="10" applyNumberFormat="1" applyFont="1" applyFill="1" applyBorder="1" applyAlignment="1">
      <alignment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Fill="1"/>
    <xf numFmtId="0" fontId="1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 wrapText="1"/>
    </xf>
    <xf numFmtId="0" fontId="15" fillId="0" borderId="0" xfId="8" applyFont="1" applyFill="1" applyBorder="1">
      <alignment horizontal="center"/>
    </xf>
    <xf numFmtId="4" fontId="15" fillId="0" borderId="0" xfId="8" applyNumberFormat="1" applyFont="1" applyFill="1" applyBorder="1">
      <alignment horizontal="center"/>
    </xf>
    <xf numFmtId="0" fontId="15" fillId="0" borderId="0" xfId="8" applyFont="1" applyFill="1" applyBorder="1" applyAlignment="1">
      <alignment horizontal="right"/>
    </xf>
    <xf numFmtId="0" fontId="16" fillId="0" borderId="0" xfId="0" applyFont="1" applyFill="1" applyAlignment="1">
      <alignment horizontal="center" vertical="center" wrapText="1"/>
    </xf>
    <xf numFmtId="0" fontId="15" fillId="0" borderId="2" xfId="9" applyFont="1" applyFill="1" applyBorder="1" applyAlignment="1">
      <alignment horizontal="center" vertical="top" wrapText="1"/>
    </xf>
    <xf numFmtId="0" fontId="15" fillId="0" borderId="3" xfId="9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4" fontId="8" fillId="0" borderId="1" xfId="11" applyNumberFormat="1" applyFont="1" applyFill="1" applyBorder="1" applyAlignment="1">
      <alignment horizontal="right" vertical="top" wrapText="1"/>
    </xf>
    <xf numFmtId="49" fontId="5" fillId="0" borderId="1" xfId="5" applyNumberFormat="1" applyFont="1" applyBorder="1" applyAlignment="1">
      <alignment horizontal="center" vertical="top" wrapText="1"/>
    </xf>
    <xf numFmtId="0" fontId="7" fillId="0" borderId="1" xfId="2" applyFont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0" fontId="15" fillId="0" borderId="1" xfId="0" applyNumberFormat="1" applyFont="1" applyFill="1" applyBorder="1" applyAlignment="1">
      <alignment vertical="top" wrapText="1"/>
    </xf>
    <xf numFmtId="4" fontId="15" fillId="0" borderId="1" xfId="10" applyNumberFormat="1" applyFont="1" applyFill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165" fontId="8" fillId="0" borderId="0" xfId="8" applyNumberFormat="1" applyFont="1" applyBorder="1">
      <alignment horizontal="center"/>
    </xf>
    <xf numFmtId="4" fontId="14" fillId="0" borderId="1" xfId="1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4" fontId="15" fillId="0" borderId="1" xfId="10" applyNumberFormat="1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9" fontId="14" fillId="0" borderId="1" xfId="0" applyNumberFormat="1" applyFont="1" applyBorder="1" applyAlignment="1">
      <alignment horizontal="left" vertical="top" wrapText="1"/>
    </xf>
    <xf numFmtId="9" fontId="14" fillId="0" borderId="1" xfId="10" applyNumberFormat="1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22" fillId="0" borderId="0" xfId="0" applyFont="1"/>
    <xf numFmtId="165" fontId="15" fillId="0" borderId="0" xfId="8" applyNumberFormat="1" applyFont="1" applyBorder="1">
      <alignment horizontal="center"/>
    </xf>
    <xf numFmtId="49" fontId="4" fillId="0" borderId="1" xfId="5" applyNumberFormat="1" applyFont="1" applyBorder="1" applyAlignment="1">
      <alignment vertical="top" wrapText="1"/>
    </xf>
    <xf numFmtId="0" fontId="23" fillId="0" borderId="1" xfId="5" applyFont="1" applyBorder="1" applyAlignment="1">
      <alignment vertical="top" wrapText="1"/>
    </xf>
    <xf numFmtId="49" fontId="23" fillId="0" borderId="1" xfId="5" applyNumberFormat="1" applyFont="1" applyBorder="1" applyAlignment="1">
      <alignment vertical="top" wrapText="1"/>
    </xf>
    <xf numFmtId="4" fontId="24" fillId="0" borderId="1" xfId="5" applyNumberFormat="1" applyFont="1" applyBorder="1" applyAlignment="1">
      <alignment vertical="top" wrapText="1"/>
    </xf>
    <xf numFmtId="49" fontId="4" fillId="0" borderId="1" xfId="5" applyNumberFormat="1" applyFont="1" applyBorder="1" applyAlignment="1">
      <alignment horizontal="center" vertical="top" wrapText="1"/>
    </xf>
    <xf numFmtId="0" fontId="4" fillId="0" borderId="1" xfId="5" applyFont="1" applyFill="1" applyBorder="1" applyAlignment="1">
      <alignment vertical="top" wrapText="1"/>
    </xf>
    <xf numFmtId="49" fontId="4" fillId="0" borderId="1" xfId="5" applyNumberFormat="1" applyFont="1" applyFill="1" applyBorder="1" applyAlignment="1">
      <alignment vertical="top" wrapText="1"/>
    </xf>
    <xf numFmtId="0" fontId="0" fillId="0" borderId="1" xfId="0" applyFont="1" applyBorder="1"/>
    <xf numFmtId="0" fontId="5" fillId="0" borderId="1" xfId="0" applyFont="1" applyBorder="1" applyAlignment="1">
      <alignment vertical="top" wrapText="1"/>
    </xf>
    <xf numFmtId="4" fontId="5" fillId="0" borderId="17" xfId="0" applyNumberFormat="1" applyFont="1" applyBorder="1" applyAlignment="1">
      <alignment vertical="top" wrapText="1"/>
    </xf>
    <xf numFmtId="0" fontId="21" fillId="0" borderId="1" xfId="0" applyFont="1" applyBorder="1"/>
    <xf numFmtId="0" fontId="5" fillId="0" borderId="1" xfId="5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5" fillId="0" borderId="2" xfId="6" applyFont="1" applyFill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4" fontId="5" fillId="0" borderId="3" xfId="0" applyNumberFormat="1" applyFont="1" applyBorder="1" applyAlignment="1">
      <alignment vertical="top" wrapText="1"/>
    </xf>
    <xf numFmtId="0" fontId="8" fillId="0" borderId="1" xfId="1" applyFont="1" applyFill="1" applyBorder="1" applyAlignment="1">
      <alignment wrapText="1"/>
    </xf>
    <xf numFmtId="9" fontId="8" fillId="0" borderId="1" xfId="1" applyNumberFormat="1" applyFont="1" applyFill="1" applyBorder="1" applyAlignment="1">
      <alignment horizontal="center" wrapText="1"/>
    </xf>
    <xf numFmtId="0" fontId="0" fillId="0" borderId="0" xfId="0" applyFont="1" applyBorder="1"/>
    <xf numFmtId="0" fontId="5" fillId="0" borderId="0" xfId="6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vertical="top" wrapText="1"/>
    </xf>
    <xf numFmtId="0" fontId="15" fillId="0" borderId="4" xfId="0" applyNumberFormat="1" applyFont="1" applyFill="1" applyBorder="1" applyAlignment="1">
      <alignment vertical="top" wrapText="1"/>
    </xf>
    <xf numFmtId="0" fontId="7" fillId="0" borderId="5" xfId="2" applyFont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10" fontId="15" fillId="0" borderId="5" xfId="0" applyNumberFormat="1" applyFont="1" applyFill="1" applyBorder="1" applyAlignment="1">
      <alignment vertical="top" wrapText="1"/>
    </xf>
    <xf numFmtId="4" fontId="15" fillId="0" borderId="6" xfId="10" applyNumberFormat="1" applyFont="1" applyFill="1" applyBorder="1" applyAlignment="1">
      <alignment vertical="top" wrapText="1"/>
    </xf>
    <xf numFmtId="9" fontId="23" fillId="0" borderId="1" xfId="5" applyNumberFormat="1" applyFont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left" wrapText="1"/>
    </xf>
    <xf numFmtId="166" fontId="14" fillId="0" borderId="1" xfId="0" applyNumberFormat="1" applyFont="1" applyBorder="1" applyAlignment="1">
      <alignment horizontal="left" vertical="top" wrapText="1"/>
    </xf>
    <xf numFmtId="166" fontId="14" fillId="0" borderId="1" xfId="10" applyNumberFormat="1" applyFont="1" applyBorder="1" applyAlignment="1">
      <alignment horizontal="left" vertical="top" wrapText="1"/>
    </xf>
    <xf numFmtId="166" fontId="15" fillId="0" borderId="1" xfId="10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top" wrapText="1"/>
    </xf>
    <xf numFmtId="0" fontId="8" fillId="0" borderId="7" xfId="0" applyNumberFormat="1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8" fillId="0" borderId="4" xfId="11" applyFont="1" applyFill="1" applyBorder="1" applyAlignment="1">
      <alignment vertical="top" wrapText="1"/>
    </xf>
    <xf numFmtId="0" fontId="8" fillId="0" borderId="5" xfId="11" applyFont="1" applyFill="1" applyBorder="1" applyAlignment="1">
      <alignment vertical="top" wrapText="1"/>
    </xf>
    <xf numFmtId="0" fontId="8" fillId="0" borderId="6" xfId="11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5" xfId="8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9" xfId="9" applyFont="1" applyFill="1" applyBorder="1" applyAlignment="1">
      <alignment horizontal="center" vertical="top" wrapText="1"/>
    </xf>
    <xf numFmtId="0" fontId="15" fillId="0" borderId="10" xfId="9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15" fillId="0" borderId="0" xfId="8" applyFont="1" applyBorder="1" applyAlignment="1">
      <alignment horizontal="left" wrapText="1"/>
    </xf>
    <xf numFmtId="0" fontId="20" fillId="0" borderId="0" xfId="0" applyFont="1" applyAlignment="1">
      <alignment horizontal="center" vertical="center"/>
    </xf>
    <xf numFmtId="0" fontId="12" fillId="0" borderId="0" xfId="8" applyFont="1" applyBorder="1" applyAlignment="1">
      <alignment horizontal="center" vertical="top" wrapText="1"/>
    </xf>
    <xf numFmtId="0" fontId="15" fillId="0" borderId="7" xfId="8" applyFont="1" applyBorder="1" applyAlignment="1">
      <alignment horizontal="left" vertical="top" wrapText="1"/>
    </xf>
    <xf numFmtId="0" fontId="8" fillId="0" borderId="4" xfId="9" applyFont="1" applyBorder="1" applyAlignment="1">
      <alignment horizontal="center" wrapText="1"/>
    </xf>
    <xf numFmtId="0" fontId="8" fillId="0" borderId="5" xfId="9" applyFont="1" applyBorder="1" applyAlignment="1">
      <alignment horizontal="center" wrapText="1"/>
    </xf>
    <xf numFmtId="0" fontId="8" fillId="0" borderId="6" xfId="9" applyFont="1" applyBorder="1" applyAlignment="1">
      <alignment horizontal="center" wrapText="1"/>
    </xf>
    <xf numFmtId="49" fontId="5" fillId="0" borderId="4" xfId="5" applyNumberFormat="1" applyFont="1" applyBorder="1" applyAlignment="1">
      <alignment horizontal="center" vertical="top" wrapText="1"/>
    </xf>
    <xf numFmtId="0" fontId="25" fillId="0" borderId="5" xfId="0" applyFont="1" applyBorder="1" applyAlignment="1">
      <alignment vertical="top" wrapText="1"/>
    </xf>
    <xf numFmtId="0" fontId="25" fillId="0" borderId="6" xfId="0" applyFont="1" applyBorder="1" applyAlignment="1">
      <alignment vertical="top" wrapText="1"/>
    </xf>
    <xf numFmtId="0" fontId="12" fillId="0" borderId="0" xfId="8" applyFont="1">
      <alignment horizontal="center"/>
    </xf>
  </cellXfs>
  <cellStyles count="12">
    <cellStyle name="Итоги" xfId="11"/>
    <cellStyle name="ЛокСмета" xfId="9"/>
    <cellStyle name="Обычный" xfId="0" builtinId="0"/>
    <cellStyle name="Обычный 10" xfId="5"/>
    <cellStyle name="Обычный 2" xfId="2"/>
    <cellStyle name="Обычный 3" xfId="3"/>
    <cellStyle name="Обычный 4" xfId="7"/>
    <cellStyle name="Обычный 7" xfId="6"/>
    <cellStyle name="Обычный_070926 Проектные Вокзал-3" xfId="1"/>
    <cellStyle name="Обычный_100402 Проектные ТСОН" xfId="10"/>
    <cellStyle name="Титул" xfId="8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view="pageBreakPreview" zoomScaleNormal="100" zoomScaleSheetLayoutView="100" workbookViewId="0">
      <selection activeCell="F18" sqref="F18"/>
    </sheetView>
  </sheetViews>
  <sheetFormatPr defaultRowHeight="15" x14ac:dyDescent="0.2"/>
  <cols>
    <col min="1" max="1" width="3.140625" style="44" customWidth="1"/>
    <col min="2" max="2" width="39.140625" style="44" customWidth="1"/>
    <col min="3" max="3" width="20.85546875" style="44" customWidth="1"/>
    <col min="4" max="4" width="17.85546875" style="44" customWidth="1"/>
    <col min="5" max="5" width="16.7109375" style="44" customWidth="1"/>
    <col min="6" max="6" width="14.140625" style="44" customWidth="1"/>
    <col min="7" max="7" width="16" style="44" customWidth="1"/>
    <col min="8" max="8" width="25.85546875" style="44" customWidth="1"/>
    <col min="9" max="256" width="9.140625" style="44"/>
    <col min="257" max="257" width="3.140625" style="44" customWidth="1"/>
    <col min="258" max="258" width="39.140625" style="44" customWidth="1"/>
    <col min="259" max="259" width="20.85546875" style="44" customWidth="1"/>
    <col min="260" max="260" width="21.28515625" style="44" customWidth="1"/>
    <col min="261" max="261" width="16.7109375" style="44" customWidth="1"/>
    <col min="262" max="262" width="14.140625" style="44" customWidth="1"/>
    <col min="263" max="263" width="16" style="44" customWidth="1"/>
    <col min="264" max="264" width="25.85546875" style="44" customWidth="1"/>
    <col min="265" max="512" width="9.140625" style="44"/>
    <col min="513" max="513" width="3.140625" style="44" customWidth="1"/>
    <col min="514" max="514" width="39.140625" style="44" customWidth="1"/>
    <col min="515" max="515" width="20.85546875" style="44" customWidth="1"/>
    <col min="516" max="516" width="21.28515625" style="44" customWidth="1"/>
    <col min="517" max="517" width="16.7109375" style="44" customWidth="1"/>
    <col min="518" max="518" width="14.140625" style="44" customWidth="1"/>
    <col min="519" max="519" width="16" style="44" customWidth="1"/>
    <col min="520" max="520" width="25.85546875" style="44" customWidth="1"/>
    <col min="521" max="768" width="9.140625" style="44"/>
    <col min="769" max="769" width="3.140625" style="44" customWidth="1"/>
    <col min="770" max="770" width="39.140625" style="44" customWidth="1"/>
    <col min="771" max="771" width="20.85546875" style="44" customWidth="1"/>
    <col min="772" max="772" width="21.28515625" style="44" customWidth="1"/>
    <col min="773" max="773" width="16.7109375" style="44" customWidth="1"/>
    <col min="774" max="774" width="14.140625" style="44" customWidth="1"/>
    <col min="775" max="775" width="16" style="44" customWidth="1"/>
    <col min="776" max="776" width="25.85546875" style="44" customWidth="1"/>
    <col min="777" max="1024" width="9.140625" style="44"/>
    <col min="1025" max="1025" width="3.140625" style="44" customWidth="1"/>
    <col min="1026" max="1026" width="39.140625" style="44" customWidth="1"/>
    <col min="1027" max="1027" width="20.85546875" style="44" customWidth="1"/>
    <col min="1028" max="1028" width="21.28515625" style="44" customWidth="1"/>
    <col min="1029" max="1029" width="16.7109375" style="44" customWidth="1"/>
    <col min="1030" max="1030" width="14.140625" style="44" customWidth="1"/>
    <col min="1031" max="1031" width="16" style="44" customWidth="1"/>
    <col min="1032" max="1032" width="25.85546875" style="44" customWidth="1"/>
    <col min="1033" max="1280" width="9.140625" style="44"/>
    <col min="1281" max="1281" width="3.140625" style="44" customWidth="1"/>
    <col min="1282" max="1282" width="39.140625" style="44" customWidth="1"/>
    <col min="1283" max="1283" width="20.85546875" style="44" customWidth="1"/>
    <col min="1284" max="1284" width="21.28515625" style="44" customWidth="1"/>
    <col min="1285" max="1285" width="16.7109375" style="44" customWidth="1"/>
    <col min="1286" max="1286" width="14.140625" style="44" customWidth="1"/>
    <col min="1287" max="1287" width="16" style="44" customWidth="1"/>
    <col min="1288" max="1288" width="25.85546875" style="44" customWidth="1"/>
    <col min="1289" max="1536" width="9.140625" style="44"/>
    <col min="1537" max="1537" width="3.140625" style="44" customWidth="1"/>
    <col min="1538" max="1538" width="39.140625" style="44" customWidth="1"/>
    <col min="1539" max="1539" width="20.85546875" style="44" customWidth="1"/>
    <col min="1540" max="1540" width="21.28515625" style="44" customWidth="1"/>
    <col min="1541" max="1541" width="16.7109375" style="44" customWidth="1"/>
    <col min="1542" max="1542" width="14.140625" style="44" customWidth="1"/>
    <col min="1543" max="1543" width="16" style="44" customWidth="1"/>
    <col min="1544" max="1544" width="25.85546875" style="44" customWidth="1"/>
    <col min="1545" max="1792" width="9.140625" style="44"/>
    <col min="1793" max="1793" width="3.140625" style="44" customWidth="1"/>
    <col min="1794" max="1794" width="39.140625" style="44" customWidth="1"/>
    <col min="1795" max="1795" width="20.85546875" style="44" customWidth="1"/>
    <col min="1796" max="1796" width="21.28515625" style="44" customWidth="1"/>
    <col min="1797" max="1797" width="16.7109375" style="44" customWidth="1"/>
    <col min="1798" max="1798" width="14.140625" style="44" customWidth="1"/>
    <col min="1799" max="1799" width="16" style="44" customWidth="1"/>
    <col min="1800" max="1800" width="25.85546875" style="44" customWidth="1"/>
    <col min="1801" max="2048" width="9.140625" style="44"/>
    <col min="2049" max="2049" width="3.140625" style="44" customWidth="1"/>
    <col min="2050" max="2050" width="39.140625" style="44" customWidth="1"/>
    <col min="2051" max="2051" width="20.85546875" style="44" customWidth="1"/>
    <col min="2052" max="2052" width="21.28515625" style="44" customWidth="1"/>
    <col min="2053" max="2053" width="16.7109375" style="44" customWidth="1"/>
    <col min="2054" max="2054" width="14.140625" style="44" customWidth="1"/>
    <col min="2055" max="2055" width="16" style="44" customWidth="1"/>
    <col min="2056" max="2056" width="25.85546875" style="44" customWidth="1"/>
    <col min="2057" max="2304" width="9.140625" style="44"/>
    <col min="2305" max="2305" width="3.140625" style="44" customWidth="1"/>
    <col min="2306" max="2306" width="39.140625" style="44" customWidth="1"/>
    <col min="2307" max="2307" width="20.85546875" style="44" customWidth="1"/>
    <col min="2308" max="2308" width="21.28515625" style="44" customWidth="1"/>
    <col min="2309" max="2309" width="16.7109375" style="44" customWidth="1"/>
    <col min="2310" max="2310" width="14.140625" style="44" customWidth="1"/>
    <col min="2311" max="2311" width="16" style="44" customWidth="1"/>
    <col min="2312" max="2312" width="25.85546875" style="44" customWidth="1"/>
    <col min="2313" max="2560" width="9.140625" style="44"/>
    <col min="2561" max="2561" width="3.140625" style="44" customWidth="1"/>
    <col min="2562" max="2562" width="39.140625" style="44" customWidth="1"/>
    <col min="2563" max="2563" width="20.85546875" style="44" customWidth="1"/>
    <col min="2564" max="2564" width="21.28515625" style="44" customWidth="1"/>
    <col min="2565" max="2565" width="16.7109375" style="44" customWidth="1"/>
    <col min="2566" max="2566" width="14.140625" style="44" customWidth="1"/>
    <col min="2567" max="2567" width="16" style="44" customWidth="1"/>
    <col min="2568" max="2568" width="25.85546875" style="44" customWidth="1"/>
    <col min="2569" max="2816" width="9.140625" style="44"/>
    <col min="2817" max="2817" width="3.140625" style="44" customWidth="1"/>
    <col min="2818" max="2818" width="39.140625" style="44" customWidth="1"/>
    <col min="2819" max="2819" width="20.85546875" style="44" customWidth="1"/>
    <col min="2820" max="2820" width="21.28515625" style="44" customWidth="1"/>
    <col min="2821" max="2821" width="16.7109375" style="44" customWidth="1"/>
    <col min="2822" max="2822" width="14.140625" style="44" customWidth="1"/>
    <col min="2823" max="2823" width="16" style="44" customWidth="1"/>
    <col min="2824" max="2824" width="25.85546875" style="44" customWidth="1"/>
    <col min="2825" max="3072" width="9.140625" style="44"/>
    <col min="3073" max="3073" width="3.140625" style="44" customWidth="1"/>
    <col min="3074" max="3074" width="39.140625" style="44" customWidth="1"/>
    <col min="3075" max="3075" width="20.85546875" style="44" customWidth="1"/>
    <col min="3076" max="3076" width="21.28515625" style="44" customWidth="1"/>
    <col min="3077" max="3077" width="16.7109375" style="44" customWidth="1"/>
    <col min="3078" max="3078" width="14.140625" style="44" customWidth="1"/>
    <col min="3079" max="3079" width="16" style="44" customWidth="1"/>
    <col min="3080" max="3080" width="25.85546875" style="44" customWidth="1"/>
    <col min="3081" max="3328" width="9.140625" style="44"/>
    <col min="3329" max="3329" width="3.140625" style="44" customWidth="1"/>
    <col min="3330" max="3330" width="39.140625" style="44" customWidth="1"/>
    <col min="3331" max="3331" width="20.85546875" style="44" customWidth="1"/>
    <col min="3332" max="3332" width="21.28515625" style="44" customWidth="1"/>
    <col min="3333" max="3333" width="16.7109375" style="44" customWidth="1"/>
    <col min="3334" max="3334" width="14.140625" style="44" customWidth="1"/>
    <col min="3335" max="3335" width="16" style="44" customWidth="1"/>
    <col min="3336" max="3336" width="25.85546875" style="44" customWidth="1"/>
    <col min="3337" max="3584" width="9.140625" style="44"/>
    <col min="3585" max="3585" width="3.140625" style="44" customWidth="1"/>
    <col min="3586" max="3586" width="39.140625" style="44" customWidth="1"/>
    <col min="3587" max="3587" width="20.85546875" style="44" customWidth="1"/>
    <col min="3588" max="3588" width="21.28515625" style="44" customWidth="1"/>
    <col min="3589" max="3589" width="16.7109375" style="44" customWidth="1"/>
    <col min="3590" max="3590" width="14.140625" style="44" customWidth="1"/>
    <col min="3591" max="3591" width="16" style="44" customWidth="1"/>
    <col min="3592" max="3592" width="25.85546875" style="44" customWidth="1"/>
    <col min="3593" max="3840" width="9.140625" style="44"/>
    <col min="3841" max="3841" width="3.140625" style="44" customWidth="1"/>
    <col min="3842" max="3842" width="39.140625" style="44" customWidth="1"/>
    <col min="3843" max="3843" width="20.85546875" style="44" customWidth="1"/>
    <col min="3844" max="3844" width="21.28515625" style="44" customWidth="1"/>
    <col min="3845" max="3845" width="16.7109375" style="44" customWidth="1"/>
    <col min="3846" max="3846" width="14.140625" style="44" customWidth="1"/>
    <col min="3847" max="3847" width="16" style="44" customWidth="1"/>
    <col min="3848" max="3848" width="25.85546875" style="44" customWidth="1"/>
    <col min="3849" max="4096" width="9.140625" style="44"/>
    <col min="4097" max="4097" width="3.140625" style="44" customWidth="1"/>
    <col min="4098" max="4098" width="39.140625" style="44" customWidth="1"/>
    <col min="4099" max="4099" width="20.85546875" style="44" customWidth="1"/>
    <col min="4100" max="4100" width="21.28515625" style="44" customWidth="1"/>
    <col min="4101" max="4101" width="16.7109375" style="44" customWidth="1"/>
    <col min="4102" max="4102" width="14.140625" style="44" customWidth="1"/>
    <col min="4103" max="4103" width="16" style="44" customWidth="1"/>
    <col min="4104" max="4104" width="25.85546875" style="44" customWidth="1"/>
    <col min="4105" max="4352" width="9.140625" style="44"/>
    <col min="4353" max="4353" width="3.140625" style="44" customWidth="1"/>
    <col min="4354" max="4354" width="39.140625" style="44" customWidth="1"/>
    <col min="4355" max="4355" width="20.85546875" style="44" customWidth="1"/>
    <col min="4356" max="4356" width="21.28515625" style="44" customWidth="1"/>
    <col min="4357" max="4357" width="16.7109375" style="44" customWidth="1"/>
    <col min="4358" max="4358" width="14.140625" style="44" customWidth="1"/>
    <col min="4359" max="4359" width="16" style="44" customWidth="1"/>
    <col min="4360" max="4360" width="25.85546875" style="44" customWidth="1"/>
    <col min="4361" max="4608" width="9.140625" style="44"/>
    <col min="4609" max="4609" width="3.140625" style="44" customWidth="1"/>
    <col min="4610" max="4610" width="39.140625" style="44" customWidth="1"/>
    <col min="4611" max="4611" width="20.85546875" style="44" customWidth="1"/>
    <col min="4612" max="4612" width="21.28515625" style="44" customWidth="1"/>
    <col min="4613" max="4613" width="16.7109375" style="44" customWidth="1"/>
    <col min="4614" max="4614" width="14.140625" style="44" customWidth="1"/>
    <col min="4615" max="4615" width="16" style="44" customWidth="1"/>
    <col min="4616" max="4616" width="25.85546875" style="44" customWidth="1"/>
    <col min="4617" max="4864" width="9.140625" style="44"/>
    <col min="4865" max="4865" width="3.140625" style="44" customWidth="1"/>
    <col min="4866" max="4866" width="39.140625" style="44" customWidth="1"/>
    <col min="4867" max="4867" width="20.85546875" style="44" customWidth="1"/>
    <col min="4868" max="4868" width="21.28515625" style="44" customWidth="1"/>
    <col min="4869" max="4869" width="16.7109375" style="44" customWidth="1"/>
    <col min="4870" max="4870" width="14.140625" style="44" customWidth="1"/>
    <col min="4871" max="4871" width="16" style="44" customWidth="1"/>
    <col min="4872" max="4872" width="25.85546875" style="44" customWidth="1"/>
    <col min="4873" max="5120" width="9.140625" style="44"/>
    <col min="5121" max="5121" width="3.140625" style="44" customWidth="1"/>
    <col min="5122" max="5122" width="39.140625" style="44" customWidth="1"/>
    <col min="5123" max="5123" width="20.85546875" style="44" customWidth="1"/>
    <col min="5124" max="5124" width="21.28515625" style="44" customWidth="1"/>
    <col min="5125" max="5125" width="16.7109375" style="44" customWidth="1"/>
    <col min="5126" max="5126" width="14.140625" style="44" customWidth="1"/>
    <col min="5127" max="5127" width="16" style="44" customWidth="1"/>
    <col min="5128" max="5128" width="25.85546875" style="44" customWidth="1"/>
    <col min="5129" max="5376" width="9.140625" style="44"/>
    <col min="5377" max="5377" width="3.140625" style="44" customWidth="1"/>
    <col min="5378" max="5378" width="39.140625" style="44" customWidth="1"/>
    <col min="5379" max="5379" width="20.85546875" style="44" customWidth="1"/>
    <col min="5380" max="5380" width="21.28515625" style="44" customWidth="1"/>
    <col min="5381" max="5381" width="16.7109375" style="44" customWidth="1"/>
    <col min="5382" max="5382" width="14.140625" style="44" customWidth="1"/>
    <col min="5383" max="5383" width="16" style="44" customWidth="1"/>
    <col min="5384" max="5384" width="25.85546875" style="44" customWidth="1"/>
    <col min="5385" max="5632" width="9.140625" style="44"/>
    <col min="5633" max="5633" width="3.140625" style="44" customWidth="1"/>
    <col min="5634" max="5634" width="39.140625" style="44" customWidth="1"/>
    <col min="5635" max="5635" width="20.85546875" style="44" customWidth="1"/>
    <col min="5636" max="5636" width="21.28515625" style="44" customWidth="1"/>
    <col min="5637" max="5637" width="16.7109375" style="44" customWidth="1"/>
    <col min="5638" max="5638" width="14.140625" style="44" customWidth="1"/>
    <col min="5639" max="5639" width="16" style="44" customWidth="1"/>
    <col min="5640" max="5640" width="25.85546875" style="44" customWidth="1"/>
    <col min="5641" max="5888" width="9.140625" style="44"/>
    <col min="5889" max="5889" width="3.140625" style="44" customWidth="1"/>
    <col min="5890" max="5890" width="39.140625" style="44" customWidth="1"/>
    <col min="5891" max="5891" width="20.85546875" style="44" customWidth="1"/>
    <col min="5892" max="5892" width="21.28515625" style="44" customWidth="1"/>
    <col min="5893" max="5893" width="16.7109375" style="44" customWidth="1"/>
    <col min="5894" max="5894" width="14.140625" style="44" customWidth="1"/>
    <col min="5895" max="5895" width="16" style="44" customWidth="1"/>
    <col min="5896" max="5896" width="25.85546875" style="44" customWidth="1"/>
    <col min="5897" max="6144" width="9.140625" style="44"/>
    <col min="6145" max="6145" width="3.140625" style="44" customWidth="1"/>
    <col min="6146" max="6146" width="39.140625" style="44" customWidth="1"/>
    <col min="6147" max="6147" width="20.85546875" style="44" customWidth="1"/>
    <col min="6148" max="6148" width="21.28515625" style="44" customWidth="1"/>
    <col min="6149" max="6149" width="16.7109375" style="44" customWidth="1"/>
    <col min="6150" max="6150" width="14.140625" style="44" customWidth="1"/>
    <col min="6151" max="6151" width="16" style="44" customWidth="1"/>
    <col min="6152" max="6152" width="25.85546875" style="44" customWidth="1"/>
    <col min="6153" max="6400" width="9.140625" style="44"/>
    <col min="6401" max="6401" width="3.140625" style="44" customWidth="1"/>
    <col min="6402" max="6402" width="39.140625" style="44" customWidth="1"/>
    <col min="6403" max="6403" width="20.85546875" style="44" customWidth="1"/>
    <col min="6404" max="6404" width="21.28515625" style="44" customWidth="1"/>
    <col min="6405" max="6405" width="16.7109375" style="44" customWidth="1"/>
    <col min="6406" max="6406" width="14.140625" style="44" customWidth="1"/>
    <col min="6407" max="6407" width="16" style="44" customWidth="1"/>
    <col min="6408" max="6408" width="25.85546875" style="44" customWidth="1"/>
    <col min="6409" max="6656" width="9.140625" style="44"/>
    <col min="6657" max="6657" width="3.140625" style="44" customWidth="1"/>
    <col min="6658" max="6658" width="39.140625" style="44" customWidth="1"/>
    <col min="6659" max="6659" width="20.85546875" style="44" customWidth="1"/>
    <col min="6660" max="6660" width="21.28515625" style="44" customWidth="1"/>
    <col min="6661" max="6661" width="16.7109375" style="44" customWidth="1"/>
    <col min="6662" max="6662" width="14.140625" style="44" customWidth="1"/>
    <col min="6663" max="6663" width="16" style="44" customWidth="1"/>
    <col min="6664" max="6664" width="25.85546875" style="44" customWidth="1"/>
    <col min="6665" max="6912" width="9.140625" style="44"/>
    <col min="6913" max="6913" width="3.140625" style="44" customWidth="1"/>
    <col min="6914" max="6914" width="39.140625" style="44" customWidth="1"/>
    <col min="6915" max="6915" width="20.85546875" style="44" customWidth="1"/>
    <col min="6916" max="6916" width="21.28515625" style="44" customWidth="1"/>
    <col min="6917" max="6917" width="16.7109375" style="44" customWidth="1"/>
    <col min="6918" max="6918" width="14.140625" style="44" customWidth="1"/>
    <col min="6919" max="6919" width="16" style="44" customWidth="1"/>
    <col min="6920" max="6920" width="25.85546875" style="44" customWidth="1"/>
    <col min="6921" max="7168" width="9.140625" style="44"/>
    <col min="7169" max="7169" width="3.140625" style="44" customWidth="1"/>
    <col min="7170" max="7170" width="39.140625" style="44" customWidth="1"/>
    <col min="7171" max="7171" width="20.85546875" style="44" customWidth="1"/>
    <col min="7172" max="7172" width="21.28515625" style="44" customWidth="1"/>
    <col min="7173" max="7173" width="16.7109375" style="44" customWidth="1"/>
    <col min="7174" max="7174" width="14.140625" style="44" customWidth="1"/>
    <col min="7175" max="7175" width="16" style="44" customWidth="1"/>
    <col min="7176" max="7176" width="25.85546875" style="44" customWidth="1"/>
    <col min="7177" max="7424" width="9.140625" style="44"/>
    <col min="7425" max="7425" width="3.140625" style="44" customWidth="1"/>
    <col min="7426" max="7426" width="39.140625" style="44" customWidth="1"/>
    <col min="7427" max="7427" width="20.85546875" style="44" customWidth="1"/>
    <col min="7428" max="7428" width="21.28515625" style="44" customWidth="1"/>
    <col min="7429" max="7429" width="16.7109375" style="44" customWidth="1"/>
    <col min="7430" max="7430" width="14.140625" style="44" customWidth="1"/>
    <col min="7431" max="7431" width="16" style="44" customWidth="1"/>
    <col min="7432" max="7432" width="25.85546875" style="44" customWidth="1"/>
    <col min="7433" max="7680" width="9.140625" style="44"/>
    <col min="7681" max="7681" width="3.140625" style="44" customWidth="1"/>
    <col min="7682" max="7682" width="39.140625" style="44" customWidth="1"/>
    <col min="7683" max="7683" width="20.85546875" style="44" customWidth="1"/>
    <col min="7684" max="7684" width="21.28515625" style="44" customWidth="1"/>
    <col min="7685" max="7685" width="16.7109375" style="44" customWidth="1"/>
    <col min="7686" max="7686" width="14.140625" style="44" customWidth="1"/>
    <col min="7687" max="7687" width="16" style="44" customWidth="1"/>
    <col min="7688" max="7688" width="25.85546875" style="44" customWidth="1"/>
    <col min="7689" max="7936" width="9.140625" style="44"/>
    <col min="7937" max="7937" width="3.140625" style="44" customWidth="1"/>
    <col min="7938" max="7938" width="39.140625" style="44" customWidth="1"/>
    <col min="7939" max="7939" width="20.85546875" style="44" customWidth="1"/>
    <col min="7940" max="7940" width="21.28515625" style="44" customWidth="1"/>
    <col min="7941" max="7941" width="16.7109375" style="44" customWidth="1"/>
    <col min="7942" max="7942" width="14.140625" style="44" customWidth="1"/>
    <col min="7943" max="7943" width="16" style="44" customWidth="1"/>
    <col min="7944" max="7944" width="25.85546875" style="44" customWidth="1"/>
    <col min="7945" max="8192" width="9.140625" style="44"/>
    <col min="8193" max="8193" width="3.140625" style="44" customWidth="1"/>
    <col min="8194" max="8194" width="39.140625" style="44" customWidth="1"/>
    <col min="8195" max="8195" width="20.85546875" style="44" customWidth="1"/>
    <col min="8196" max="8196" width="21.28515625" style="44" customWidth="1"/>
    <col min="8197" max="8197" width="16.7109375" style="44" customWidth="1"/>
    <col min="8198" max="8198" width="14.140625" style="44" customWidth="1"/>
    <col min="8199" max="8199" width="16" style="44" customWidth="1"/>
    <col min="8200" max="8200" width="25.85546875" style="44" customWidth="1"/>
    <col min="8201" max="8448" width="9.140625" style="44"/>
    <col min="8449" max="8449" width="3.140625" style="44" customWidth="1"/>
    <col min="8450" max="8450" width="39.140625" style="44" customWidth="1"/>
    <col min="8451" max="8451" width="20.85546875" style="44" customWidth="1"/>
    <col min="8452" max="8452" width="21.28515625" style="44" customWidth="1"/>
    <col min="8453" max="8453" width="16.7109375" style="44" customWidth="1"/>
    <col min="8454" max="8454" width="14.140625" style="44" customWidth="1"/>
    <col min="8455" max="8455" width="16" style="44" customWidth="1"/>
    <col min="8456" max="8456" width="25.85546875" style="44" customWidth="1"/>
    <col min="8457" max="8704" width="9.140625" style="44"/>
    <col min="8705" max="8705" width="3.140625" style="44" customWidth="1"/>
    <col min="8706" max="8706" width="39.140625" style="44" customWidth="1"/>
    <col min="8707" max="8707" width="20.85546875" style="44" customWidth="1"/>
    <col min="8708" max="8708" width="21.28515625" style="44" customWidth="1"/>
    <col min="8709" max="8709" width="16.7109375" style="44" customWidth="1"/>
    <col min="8710" max="8710" width="14.140625" style="44" customWidth="1"/>
    <col min="8711" max="8711" width="16" style="44" customWidth="1"/>
    <col min="8712" max="8712" width="25.85546875" style="44" customWidth="1"/>
    <col min="8713" max="8960" width="9.140625" style="44"/>
    <col min="8961" max="8961" width="3.140625" style="44" customWidth="1"/>
    <col min="8962" max="8962" width="39.140625" style="44" customWidth="1"/>
    <col min="8963" max="8963" width="20.85546875" style="44" customWidth="1"/>
    <col min="8964" max="8964" width="21.28515625" style="44" customWidth="1"/>
    <col min="8965" max="8965" width="16.7109375" style="44" customWidth="1"/>
    <col min="8966" max="8966" width="14.140625" style="44" customWidth="1"/>
    <col min="8967" max="8967" width="16" style="44" customWidth="1"/>
    <col min="8968" max="8968" width="25.85546875" style="44" customWidth="1"/>
    <col min="8969" max="9216" width="9.140625" style="44"/>
    <col min="9217" max="9217" width="3.140625" style="44" customWidth="1"/>
    <col min="9218" max="9218" width="39.140625" style="44" customWidth="1"/>
    <col min="9219" max="9219" width="20.85546875" style="44" customWidth="1"/>
    <col min="9220" max="9220" width="21.28515625" style="44" customWidth="1"/>
    <col min="9221" max="9221" width="16.7109375" style="44" customWidth="1"/>
    <col min="9222" max="9222" width="14.140625" style="44" customWidth="1"/>
    <col min="9223" max="9223" width="16" style="44" customWidth="1"/>
    <col min="9224" max="9224" width="25.85546875" style="44" customWidth="1"/>
    <col min="9225" max="9472" width="9.140625" style="44"/>
    <col min="9473" max="9473" width="3.140625" style="44" customWidth="1"/>
    <col min="9474" max="9474" width="39.140625" style="44" customWidth="1"/>
    <col min="9475" max="9475" width="20.85546875" style="44" customWidth="1"/>
    <col min="9476" max="9476" width="21.28515625" style="44" customWidth="1"/>
    <col min="9477" max="9477" width="16.7109375" style="44" customWidth="1"/>
    <col min="9478" max="9478" width="14.140625" style="44" customWidth="1"/>
    <col min="9479" max="9479" width="16" style="44" customWidth="1"/>
    <col min="9480" max="9480" width="25.85546875" style="44" customWidth="1"/>
    <col min="9481" max="9728" width="9.140625" style="44"/>
    <col min="9729" max="9729" width="3.140625" style="44" customWidth="1"/>
    <col min="9730" max="9730" width="39.140625" style="44" customWidth="1"/>
    <col min="9731" max="9731" width="20.85546875" style="44" customWidth="1"/>
    <col min="9732" max="9732" width="21.28515625" style="44" customWidth="1"/>
    <col min="9733" max="9733" width="16.7109375" style="44" customWidth="1"/>
    <col min="9734" max="9734" width="14.140625" style="44" customWidth="1"/>
    <col min="9735" max="9735" width="16" style="44" customWidth="1"/>
    <col min="9736" max="9736" width="25.85546875" style="44" customWidth="1"/>
    <col min="9737" max="9984" width="9.140625" style="44"/>
    <col min="9985" max="9985" width="3.140625" style="44" customWidth="1"/>
    <col min="9986" max="9986" width="39.140625" style="44" customWidth="1"/>
    <col min="9987" max="9987" width="20.85546875" style="44" customWidth="1"/>
    <col min="9988" max="9988" width="21.28515625" style="44" customWidth="1"/>
    <col min="9989" max="9989" width="16.7109375" style="44" customWidth="1"/>
    <col min="9990" max="9990" width="14.140625" style="44" customWidth="1"/>
    <col min="9991" max="9991" width="16" style="44" customWidth="1"/>
    <col min="9992" max="9992" width="25.85546875" style="44" customWidth="1"/>
    <col min="9993" max="10240" width="9.140625" style="44"/>
    <col min="10241" max="10241" width="3.140625" style="44" customWidth="1"/>
    <col min="10242" max="10242" width="39.140625" style="44" customWidth="1"/>
    <col min="10243" max="10243" width="20.85546875" style="44" customWidth="1"/>
    <col min="10244" max="10244" width="21.28515625" style="44" customWidth="1"/>
    <col min="10245" max="10245" width="16.7109375" style="44" customWidth="1"/>
    <col min="10246" max="10246" width="14.140625" style="44" customWidth="1"/>
    <col min="10247" max="10247" width="16" style="44" customWidth="1"/>
    <col min="10248" max="10248" width="25.85546875" style="44" customWidth="1"/>
    <col min="10249" max="10496" width="9.140625" style="44"/>
    <col min="10497" max="10497" width="3.140625" style="44" customWidth="1"/>
    <col min="10498" max="10498" width="39.140625" style="44" customWidth="1"/>
    <col min="10499" max="10499" width="20.85546875" style="44" customWidth="1"/>
    <col min="10500" max="10500" width="21.28515625" style="44" customWidth="1"/>
    <col min="10501" max="10501" width="16.7109375" style="44" customWidth="1"/>
    <col min="10502" max="10502" width="14.140625" style="44" customWidth="1"/>
    <col min="10503" max="10503" width="16" style="44" customWidth="1"/>
    <col min="10504" max="10504" width="25.85546875" style="44" customWidth="1"/>
    <col min="10505" max="10752" width="9.140625" style="44"/>
    <col min="10753" max="10753" width="3.140625" style="44" customWidth="1"/>
    <col min="10754" max="10754" width="39.140625" style="44" customWidth="1"/>
    <col min="10755" max="10755" width="20.85546875" style="44" customWidth="1"/>
    <col min="10756" max="10756" width="21.28515625" style="44" customWidth="1"/>
    <col min="10757" max="10757" width="16.7109375" style="44" customWidth="1"/>
    <col min="10758" max="10758" width="14.140625" style="44" customWidth="1"/>
    <col min="10759" max="10759" width="16" style="44" customWidth="1"/>
    <col min="10760" max="10760" width="25.85546875" style="44" customWidth="1"/>
    <col min="10761" max="11008" width="9.140625" style="44"/>
    <col min="11009" max="11009" width="3.140625" style="44" customWidth="1"/>
    <col min="11010" max="11010" width="39.140625" style="44" customWidth="1"/>
    <col min="11011" max="11011" width="20.85546875" style="44" customWidth="1"/>
    <col min="11012" max="11012" width="21.28515625" style="44" customWidth="1"/>
    <col min="11013" max="11013" width="16.7109375" style="44" customWidth="1"/>
    <col min="11014" max="11014" width="14.140625" style="44" customWidth="1"/>
    <col min="11015" max="11015" width="16" style="44" customWidth="1"/>
    <col min="11016" max="11016" width="25.85546875" style="44" customWidth="1"/>
    <col min="11017" max="11264" width="9.140625" style="44"/>
    <col min="11265" max="11265" width="3.140625" style="44" customWidth="1"/>
    <col min="11266" max="11266" width="39.140625" style="44" customWidth="1"/>
    <col min="11267" max="11267" width="20.85546875" style="44" customWidth="1"/>
    <col min="11268" max="11268" width="21.28515625" style="44" customWidth="1"/>
    <col min="11269" max="11269" width="16.7109375" style="44" customWidth="1"/>
    <col min="11270" max="11270" width="14.140625" style="44" customWidth="1"/>
    <col min="11271" max="11271" width="16" style="44" customWidth="1"/>
    <col min="11272" max="11272" width="25.85546875" style="44" customWidth="1"/>
    <col min="11273" max="11520" width="9.140625" style="44"/>
    <col min="11521" max="11521" width="3.140625" style="44" customWidth="1"/>
    <col min="11522" max="11522" width="39.140625" style="44" customWidth="1"/>
    <col min="11523" max="11523" width="20.85546875" style="44" customWidth="1"/>
    <col min="11524" max="11524" width="21.28515625" style="44" customWidth="1"/>
    <col min="11525" max="11525" width="16.7109375" style="44" customWidth="1"/>
    <col min="11526" max="11526" width="14.140625" style="44" customWidth="1"/>
    <col min="11527" max="11527" width="16" style="44" customWidth="1"/>
    <col min="11528" max="11528" width="25.85546875" style="44" customWidth="1"/>
    <col min="11529" max="11776" width="9.140625" style="44"/>
    <col min="11777" max="11777" width="3.140625" style="44" customWidth="1"/>
    <col min="11778" max="11778" width="39.140625" style="44" customWidth="1"/>
    <col min="11779" max="11779" width="20.85546875" style="44" customWidth="1"/>
    <col min="11780" max="11780" width="21.28515625" style="44" customWidth="1"/>
    <col min="11781" max="11781" width="16.7109375" style="44" customWidth="1"/>
    <col min="11782" max="11782" width="14.140625" style="44" customWidth="1"/>
    <col min="11783" max="11783" width="16" style="44" customWidth="1"/>
    <col min="11784" max="11784" width="25.85546875" style="44" customWidth="1"/>
    <col min="11785" max="12032" width="9.140625" style="44"/>
    <col min="12033" max="12033" width="3.140625" style="44" customWidth="1"/>
    <col min="12034" max="12034" width="39.140625" style="44" customWidth="1"/>
    <col min="12035" max="12035" width="20.85546875" style="44" customWidth="1"/>
    <col min="12036" max="12036" width="21.28515625" style="44" customWidth="1"/>
    <col min="12037" max="12037" width="16.7109375" style="44" customWidth="1"/>
    <col min="12038" max="12038" width="14.140625" style="44" customWidth="1"/>
    <col min="12039" max="12039" width="16" style="44" customWidth="1"/>
    <col min="12040" max="12040" width="25.85546875" style="44" customWidth="1"/>
    <col min="12041" max="12288" width="9.140625" style="44"/>
    <col min="12289" max="12289" width="3.140625" style="44" customWidth="1"/>
    <col min="12290" max="12290" width="39.140625" style="44" customWidth="1"/>
    <col min="12291" max="12291" width="20.85546875" style="44" customWidth="1"/>
    <col min="12292" max="12292" width="21.28515625" style="44" customWidth="1"/>
    <col min="12293" max="12293" width="16.7109375" style="44" customWidth="1"/>
    <col min="12294" max="12294" width="14.140625" style="44" customWidth="1"/>
    <col min="12295" max="12295" width="16" style="44" customWidth="1"/>
    <col min="12296" max="12296" width="25.85546875" style="44" customWidth="1"/>
    <col min="12297" max="12544" width="9.140625" style="44"/>
    <col min="12545" max="12545" width="3.140625" style="44" customWidth="1"/>
    <col min="12546" max="12546" width="39.140625" style="44" customWidth="1"/>
    <col min="12547" max="12547" width="20.85546875" style="44" customWidth="1"/>
    <col min="12548" max="12548" width="21.28515625" style="44" customWidth="1"/>
    <col min="12549" max="12549" width="16.7109375" style="44" customWidth="1"/>
    <col min="12550" max="12550" width="14.140625" style="44" customWidth="1"/>
    <col min="12551" max="12551" width="16" style="44" customWidth="1"/>
    <col min="12552" max="12552" width="25.85546875" style="44" customWidth="1"/>
    <col min="12553" max="12800" width="9.140625" style="44"/>
    <col min="12801" max="12801" width="3.140625" style="44" customWidth="1"/>
    <col min="12802" max="12802" width="39.140625" style="44" customWidth="1"/>
    <col min="12803" max="12803" width="20.85546875" style="44" customWidth="1"/>
    <col min="12804" max="12804" width="21.28515625" style="44" customWidth="1"/>
    <col min="12805" max="12805" width="16.7109375" style="44" customWidth="1"/>
    <col min="12806" max="12806" width="14.140625" style="44" customWidth="1"/>
    <col min="12807" max="12807" width="16" style="44" customWidth="1"/>
    <col min="12808" max="12808" width="25.85546875" style="44" customWidth="1"/>
    <col min="12809" max="13056" width="9.140625" style="44"/>
    <col min="13057" max="13057" width="3.140625" style="44" customWidth="1"/>
    <col min="13058" max="13058" width="39.140625" style="44" customWidth="1"/>
    <col min="13059" max="13059" width="20.85546875" style="44" customWidth="1"/>
    <col min="13060" max="13060" width="21.28515625" style="44" customWidth="1"/>
    <col min="13061" max="13061" width="16.7109375" style="44" customWidth="1"/>
    <col min="13062" max="13062" width="14.140625" style="44" customWidth="1"/>
    <col min="13063" max="13063" width="16" style="44" customWidth="1"/>
    <col min="13064" max="13064" width="25.85546875" style="44" customWidth="1"/>
    <col min="13065" max="13312" width="9.140625" style="44"/>
    <col min="13313" max="13313" width="3.140625" style="44" customWidth="1"/>
    <col min="13314" max="13314" width="39.140625" style="44" customWidth="1"/>
    <col min="13315" max="13315" width="20.85546875" style="44" customWidth="1"/>
    <col min="13316" max="13316" width="21.28515625" style="44" customWidth="1"/>
    <col min="13317" max="13317" width="16.7109375" style="44" customWidth="1"/>
    <col min="13318" max="13318" width="14.140625" style="44" customWidth="1"/>
    <col min="13319" max="13319" width="16" style="44" customWidth="1"/>
    <col min="13320" max="13320" width="25.85546875" style="44" customWidth="1"/>
    <col min="13321" max="13568" width="9.140625" style="44"/>
    <col min="13569" max="13569" width="3.140625" style="44" customWidth="1"/>
    <col min="13570" max="13570" width="39.140625" style="44" customWidth="1"/>
    <col min="13571" max="13571" width="20.85546875" style="44" customWidth="1"/>
    <col min="13572" max="13572" width="21.28515625" style="44" customWidth="1"/>
    <col min="13573" max="13573" width="16.7109375" style="44" customWidth="1"/>
    <col min="13574" max="13574" width="14.140625" style="44" customWidth="1"/>
    <col min="13575" max="13575" width="16" style="44" customWidth="1"/>
    <col min="13576" max="13576" width="25.85546875" style="44" customWidth="1"/>
    <col min="13577" max="13824" width="9.140625" style="44"/>
    <col min="13825" max="13825" width="3.140625" style="44" customWidth="1"/>
    <col min="13826" max="13826" width="39.140625" style="44" customWidth="1"/>
    <col min="13827" max="13827" width="20.85546875" style="44" customWidth="1"/>
    <col min="13828" max="13828" width="21.28515625" style="44" customWidth="1"/>
    <col min="13829" max="13829" width="16.7109375" style="44" customWidth="1"/>
    <col min="13830" max="13830" width="14.140625" style="44" customWidth="1"/>
    <col min="13831" max="13831" width="16" style="44" customWidth="1"/>
    <col min="13832" max="13832" width="25.85546875" style="44" customWidth="1"/>
    <col min="13833" max="14080" width="9.140625" style="44"/>
    <col min="14081" max="14081" width="3.140625" style="44" customWidth="1"/>
    <col min="14082" max="14082" width="39.140625" style="44" customWidth="1"/>
    <col min="14083" max="14083" width="20.85546875" style="44" customWidth="1"/>
    <col min="14084" max="14084" width="21.28515625" style="44" customWidth="1"/>
    <col min="14085" max="14085" width="16.7109375" style="44" customWidth="1"/>
    <col min="14086" max="14086" width="14.140625" style="44" customWidth="1"/>
    <col min="14087" max="14087" width="16" style="44" customWidth="1"/>
    <col min="14088" max="14088" width="25.85546875" style="44" customWidth="1"/>
    <col min="14089" max="14336" width="9.140625" style="44"/>
    <col min="14337" max="14337" width="3.140625" style="44" customWidth="1"/>
    <col min="14338" max="14338" width="39.140625" style="44" customWidth="1"/>
    <col min="14339" max="14339" width="20.85546875" style="44" customWidth="1"/>
    <col min="14340" max="14340" width="21.28515625" style="44" customWidth="1"/>
    <col min="14341" max="14341" width="16.7109375" style="44" customWidth="1"/>
    <col min="14342" max="14342" width="14.140625" style="44" customWidth="1"/>
    <col min="14343" max="14343" width="16" style="44" customWidth="1"/>
    <col min="14344" max="14344" width="25.85546875" style="44" customWidth="1"/>
    <col min="14345" max="14592" width="9.140625" style="44"/>
    <col min="14593" max="14593" width="3.140625" style="44" customWidth="1"/>
    <col min="14594" max="14594" width="39.140625" style="44" customWidth="1"/>
    <col min="14595" max="14595" width="20.85546875" style="44" customWidth="1"/>
    <col min="14596" max="14596" width="21.28515625" style="44" customWidth="1"/>
    <col min="14597" max="14597" width="16.7109375" style="44" customWidth="1"/>
    <col min="14598" max="14598" width="14.140625" style="44" customWidth="1"/>
    <col min="14599" max="14599" width="16" style="44" customWidth="1"/>
    <col min="14600" max="14600" width="25.85546875" style="44" customWidth="1"/>
    <col min="14601" max="14848" width="9.140625" style="44"/>
    <col min="14849" max="14849" width="3.140625" style="44" customWidth="1"/>
    <col min="14850" max="14850" width="39.140625" style="44" customWidth="1"/>
    <col min="14851" max="14851" width="20.85546875" style="44" customWidth="1"/>
    <col min="14852" max="14852" width="21.28515625" style="44" customWidth="1"/>
    <col min="14853" max="14853" width="16.7109375" style="44" customWidth="1"/>
    <col min="14854" max="14854" width="14.140625" style="44" customWidth="1"/>
    <col min="14855" max="14855" width="16" style="44" customWidth="1"/>
    <col min="14856" max="14856" width="25.85546875" style="44" customWidth="1"/>
    <col min="14857" max="15104" width="9.140625" style="44"/>
    <col min="15105" max="15105" width="3.140625" style="44" customWidth="1"/>
    <col min="15106" max="15106" width="39.140625" style="44" customWidth="1"/>
    <col min="15107" max="15107" width="20.85546875" style="44" customWidth="1"/>
    <col min="15108" max="15108" width="21.28515625" style="44" customWidth="1"/>
    <col min="15109" max="15109" width="16.7109375" style="44" customWidth="1"/>
    <col min="15110" max="15110" width="14.140625" style="44" customWidth="1"/>
    <col min="15111" max="15111" width="16" style="44" customWidth="1"/>
    <col min="15112" max="15112" width="25.85546875" style="44" customWidth="1"/>
    <col min="15113" max="15360" width="9.140625" style="44"/>
    <col min="15361" max="15361" width="3.140625" style="44" customWidth="1"/>
    <col min="15362" max="15362" width="39.140625" style="44" customWidth="1"/>
    <col min="15363" max="15363" width="20.85546875" style="44" customWidth="1"/>
    <col min="15364" max="15364" width="21.28515625" style="44" customWidth="1"/>
    <col min="15365" max="15365" width="16.7109375" style="44" customWidth="1"/>
    <col min="15366" max="15366" width="14.140625" style="44" customWidth="1"/>
    <col min="15367" max="15367" width="16" style="44" customWidth="1"/>
    <col min="15368" max="15368" width="25.85546875" style="44" customWidth="1"/>
    <col min="15369" max="15616" width="9.140625" style="44"/>
    <col min="15617" max="15617" width="3.140625" style="44" customWidth="1"/>
    <col min="15618" max="15618" width="39.140625" style="44" customWidth="1"/>
    <col min="15619" max="15619" width="20.85546875" style="44" customWidth="1"/>
    <col min="15620" max="15620" width="21.28515625" style="44" customWidth="1"/>
    <col min="15621" max="15621" width="16.7109375" style="44" customWidth="1"/>
    <col min="15622" max="15622" width="14.140625" style="44" customWidth="1"/>
    <col min="15623" max="15623" width="16" style="44" customWidth="1"/>
    <col min="15624" max="15624" width="25.85546875" style="44" customWidth="1"/>
    <col min="15625" max="15872" width="9.140625" style="44"/>
    <col min="15873" max="15873" width="3.140625" style="44" customWidth="1"/>
    <col min="15874" max="15874" width="39.140625" style="44" customWidth="1"/>
    <col min="15875" max="15875" width="20.85546875" style="44" customWidth="1"/>
    <col min="15876" max="15876" width="21.28515625" style="44" customWidth="1"/>
    <col min="15877" max="15877" width="16.7109375" style="44" customWidth="1"/>
    <col min="15878" max="15878" width="14.140625" style="44" customWidth="1"/>
    <col min="15879" max="15879" width="16" style="44" customWidth="1"/>
    <col min="15880" max="15880" width="25.85546875" style="44" customWidth="1"/>
    <col min="15881" max="16128" width="9.140625" style="44"/>
    <col min="16129" max="16129" width="3.140625" style="44" customWidth="1"/>
    <col min="16130" max="16130" width="39.140625" style="44" customWidth="1"/>
    <col min="16131" max="16131" width="20.85546875" style="44" customWidth="1"/>
    <col min="16132" max="16132" width="21.28515625" style="44" customWidth="1"/>
    <col min="16133" max="16133" width="16.7109375" style="44" customWidth="1"/>
    <col min="16134" max="16134" width="14.140625" style="44" customWidth="1"/>
    <col min="16135" max="16135" width="16" style="44" customWidth="1"/>
    <col min="16136" max="16136" width="25.85546875" style="44" customWidth="1"/>
    <col min="16137" max="16384" width="9.140625" style="44"/>
  </cols>
  <sheetData>
    <row r="1" spans="1:12" ht="15.75" x14ac:dyDescent="0.25">
      <c r="A1" s="1" t="s">
        <v>0</v>
      </c>
      <c r="B1" s="2"/>
      <c r="C1" s="51"/>
      <c r="D1" s="51"/>
      <c r="E1" s="1" t="s">
        <v>1</v>
      </c>
      <c r="F1" s="52"/>
      <c r="G1" s="51"/>
    </row>
    <row r="2" spans="1:12" ht="15.75" x14ac:dyDescent="0.25">
      <c r="A2" s="5" t="s">
        <v>29</v>
      </c>
      <c r="B2" s="6"/>
      <c r="C2" s="51"/>
      <c r="D2" s="51"/>
      <c r="E2" s="1" t="s">
        <v>30</v>
      </c>
      <c r="F2" s="52"/>
      <c r="G2" s="51"/>
    </row>
    <row r="3" spans="1:12" ht="15.75" x14ac:dyDescent="0.25">
      <c r="A3" s="53" t="s">
        <v>49</v>
      </c>
      <c r="B3" s="54"/>
      <c r="C3" s="51"/>
      <c r="D3" s="51"/>
      <c r="E3" s="1" t="s">
        <v>50</v>
      </c>
      <c r="F3" s="52"/>
      <c r="G3" s="51"/>
    </row>
    <row r="4" spans="1:12" ht="15.75" customHeight="1" x14ac:dyDescent="0.2">
      <c r="A4" s="132"/>
      <c r="B4" s="132"/>
      <c r="C4" s="132"/>
      <c r="D4" s="132"/>
      <c r="E4" s="132"/>
      <c r="F4" s="132"/>
      <c r="G4" s="132"/>
    </row>
    <row r="5" spans="1:12" x14ac:dyDescent="0.2">
      <c r="A5" s="133" t="s">
        <v>31</v>
      </c>
      <c r="B5" s="133"/>
      <c r="C5" s="133"/>
      <c r="D5" s="133"/>
      <c r="E5" s="133"/>
      <c r="F5" s="133"/>
      <c r="G5" s="133"/>
    </row>
    <row r="6" spans="1:12" ht="18.75" x14ac:dyDescent="0.3">
      <c r="A6" s="134" t="s">
        <v>32</v>
      </c>
      <c r="B6" s="134"/>
      <c r="C6" s="134"/>
      <c r="D6" s="134"/>
      <c r="E6" s="134"/>
      <c r="F6" s="134"/>
      <c r="G6" s="134"/>
    </row>
    <row r="7" spans="1:12" ht="18.75" x14ac:dyDescent="0.2">
      <c r="A7" s="135" t="s">
        <v>33</v>
      </c>
      <c r="B7" s="135"/>
      <c r="C7" s="135"/>
      <c r="D7" s="135"/>
      <c r="E7" s="135"/>
      <c r="F7" s="135"/>
      <c r="G7" s="135"/>
    </row>
    <row r="8" spans="1:12" ht="28.5" customHeight="1" x14ac:dyDescent="0.2">
      <c r="A8" s="124" t="s">
        <v>34</v>
      </c>
      <c r="B8" s="124"/>
      <c r="C8" s="136" t="s">
        <v>88</v>
      </c>
      <c r="D8" s="136"/>
      <c r="E8" s="136"/>
      <c r="F8" s="136"/>
      <c r="G8" s="136"/>
    </row>
    <row r="9" spans="1:12" ht="19.5" customHeight="1" x14ac:dyDescent="0.2">
      <c r="A9" s="124"/>
      <c r="B9" s="124"/>
      <c r="C9" s="137"/>
      <c r="D9" s="137"/>
      <c r="E9" s="137"/>
      <c r="F9" s="137"/>
      <c r="G9" s="137"/>
    </row>
    <row r="10" spans="1:12" ht="15.75" customHeight="1" x14ac:dyDescent="0.2">
      <c r="A10" s="124" t="s">
        <v>35</v>
      </c>
      <c r="B10" s="124"/>
      <c r="C10" s="125" t="s">
        <v>36</v>
      </c>
      <c r="D10" s="125"/>
      <c r="E10" s="125"/>
      <c r="F10" s="125"/>
      <c r="G10" s="125"/>
    </row>
    <row r="11" spans="1:12" ht="15.75" customHeight="1" x14ac:dyDescent="0.2">
      <c r="A11" s="124" t="s">
        <v>6</v>
      </c>
      <c r="B11" s="124"/>
      <c r="C11" s="125"/>
      <c r="D11" s="125"/>
      <c r="E11" s="125"/>
      <c r="F11" s="125"/>
      <c r="G11" s="125"/>
    </row>
    <row r="12" spans="1:12" ht="16.5" thickBot="1" x14ac:dyDescent="0.3">
      <c r="A12" s="51"/>
      <c r="B12" s="51"/>
      <c r="C12" s="55"/>
      <c r="D12" s="55"/>
      <c r="E12" s="56">
        <f>G22</f>
        <v>319602.75456000003</v>
      </c>
      <c r="F12" s="55"/>
      <c r="G12" s="57" t="s">
        <v>37</v>
      </c>
    </row>
    <row r="13" spans="1:12" s="58" customFormat="1" ht="15.75" x14ac:dyDescent="0.25">
      <c r="A13" s="126" t="s">
        <v>2</v>
      </c>
      <c r="B13" s="128" t="s">
        <v>38</v>
      </c>
      <c r="C13" s="128" t="s">
        <v>39</v>
      </c>
      <c r="D13" s="128" t="s">
        <v>40</v>
      </c>
      <c r="E13" s="130" t="s">
        <v>41</v>
      </c>
      <c r="F13" s="130"/>
      <c r="G13" s="131"/>
    </row>
    <row r="14" spans="1:12" ht="16.5" thickBot="1" x14ac:dyDescent="0.25">
      <c r="A14" s="127"/>
      <c r="B14" s="129"/>
      <c r="C14" s="129"/>
      <c r="D14" s="129"/>
      <c r="E14" s="59" t="s">
        <v>42</v>
      </c>
      <c r="F14" s="59" t="s">
        <v>43</v>
      </c>
      <c r="G14" s="60" t="s">
        <v>44</v>
      </c>
    </row>
    <row r="15" spans="1:12" ht="15.75" customHeight="1" x14ac:dyDescent="0.2">
      <c r="A15" s="118"/>
      <c r="B15" s="119"/>
      <c r="C15" s="119"/>
      <c r="D15" s="119"/>
      <c r="E15" s="119"/>
      <c r="F15" s="119"/>
      <c r="G15" s="120"/>
      <c r="H15" s="61"/>
      <c r="I15" s="62"/>
      <c r="J15" s="62"/>
      <c r="K15" s="62"/>
      <c r="L15" s="62"/>
    </row>
    <row r="16" spans="1:12" ht="28.5" x14ac:dyDescent="0.2">
      <c r="A16" s="66">
        <v>1</v>
      </c>
      <c r="B16" s="65" t="s">
        <v>89</v>
      </c>
      <c r="C16" s="67"/>
      <c r="D16" s="67" t="s">
        <v>45</v>
      </c>
      <c r="E16" s="68"/>
      <c r="F16" s="69">
        <f>'Проектные работы'!E31</f>
        <v>175348.992</v>
      </c>
      <c r="G16" s="69">
        <f>F16</f>
        <v>175348.992</v>
      </c>
    </row>
    <row r="17" spans="1:7" ht="33.75" customHeight="1" x14ac:dyDescent="0.2">
      <c r="A17" s="66">
        <v>2</v>
      </c>
      <c r="B17" s="65" t="s">
        <v>90</v>
      </c>
      <c r="C17" s="67"/>
      <c r="D17" s="67" t="s">
        <v>46</v>
      </c>
      <c r="E17" s="68"/>
      <c r="F17" s="69">
        <f>'Наружные сети'!E20</f>
        <v>95500.800000000003</v>
      </c>
      <c r="G17" s="69">
        <f t="shared" ref="G17" si="0">F17</f>
        <v>95500.800000000003</v>
      </c>
    </row>
    <row r="18" spans="1:7" ht="15.75" x14ac:dyDescent="0.2">
      <c r="A18" s="107"/>
      <c r="B18" s="108"/>
      <c r="C18" s="109"/>
      <c r="D18" s="109"/>
      <c r="E18" s="110"/>
      <c r="F18" s="111"/>
      <c r="G18" s="69"/>
    </row>
    <row r="19" spans="1:7" ht="15" customHeight="1" x14ac:dyDescent="0.2">
      <c r="A19" s="121" t="s">
        <v>47</v>
      </c>
      <c r="B19" s="122"/>
      <c r="C19" s="122"/>
      <c r="D19" s="122"/>
      <c r="E19" s="122"/>
      <c r="F19" s="123"/>
      <c r="G19" s="63">
        <f>SUM(G16:G18)</f>
        <v>270849.79200000002</v>
      </c>
    </row>
    <row r="20" spans="1:7" ht="18" hidden="1" customHeight="1" x14ac:dyDescent="0.2">
      <c r="A20" s="121" t="s">
        <v>53</v>
      </c>
      <c r="B20" s="122"/>
      <c r="C20" s="122"/>
      <c r="D20" s="122"/>
      <c r="E20" s="122"/>
      <c r="F20" s="123"/>
      <c r="G20" s="63">
        <v>1</v>
      </c>
    </row>
    <row r="21" spans="1:7" ht="15.75" customHeight="1" x14ac:dyDescent="0.2">
      <c r="A21" s="121" t="s">
        <v>3</v>
      </c>
      <c r="B21" s="122"/>
      <c r="C21" s="122"/>
      <c r="D21" s="122"/>
      <c r="E21" s="122"/>
      <c r="F21" s="123"/>
      <c r="G21" s="63">
        <f>G19*0.18</f>
        <v>48752.96256</v>
      </c>
    </row>
    <row r="22" spans="1:7" ht="15.75" customHeight="1" x14ac:dyDescent="0.2">
      <c r="A22" s="121" t="s">
        <v>48</v>
      </c>
      <c r="B22" s="122"/>
      <c r="C22" s="122"/>
      <c r="D22" s="122"/>
      <c r="E22" s="122"/>
      <c r="F22" s="123"/>
      <c r="G22" s="63">
        <f>G19+G21</f>
        <v>319602.75456000003</v>
      </c>
    </row>
    <row r="24" spans="1:7" ht="15.75" x14ac:dyDescent="0.25">
      <c r="A24" s="51" t="s">
        <v>23</v>
      </c>
      <c r="B24" s="51"/>
    </row>
    <row r="25" spans="1:7" ht="15.75" x14ac:dyDescent="0.25">
      <c r="A25" s="51" t="s">
        <v>24</v>
      </c>
      <c r="B25" s="51"/>
    </row>
    <row r="26" spans="1:7" ht="15.75" x14ac:dyDescent="0.25">
      <c r="A26" s="51" t="s">
        <v>25</v>
      </c>
      <c r="B26" s="51"/>
    </row>
    <row r="27" spans="1:7" ht="15.75" x14ac:dyDescent="0.25">
      <c r="A27" s="51" t="s">
        <v>24</v>
      </c>
      <c r="B27" s="51"/>
    </row>
    <row r="28" spans="1:7" ht="15.75" x14ac:dyDescent="0.25">
      <c r="A28" s="51" t="s">
        <v>26</v>
      </c>
      <c r="B28" s="51"/>
    </row>
    <row r="29" spans="1:7" ht="15.75" x14ac:dyDescent="0.25">
      <c r="A29" s="51" t="s">
        <v>24</v>
      </c>
      <c r="B29" s="51"/>
    </row>
    <row r="30" spans="1:7" ht="15.75" x14ac:dyDescent="0.25">
      <c r="A30" s="51" t="s">
        <v>27</v>
      </c>
      <c r="B30" s="51"/>
    </row>
    <row r="31" spans="1:7" ht="15.75" x14ac:dyDescent="0.25">
      <c r="A31" s="51" t="s">
        <v>24</v>
      </c>
      <c r="B31" s="51"/>
    </row>
    <row r="32" spans="1:7" ht="15.75" x14ac:dyDescent="0.25">
      <c r="A32" s="51"/>
      <c r="B32" s="51"/>
    </row>
    <row r="33" spans="1:2" ht="15.75" x14ac:dyDescent="0.25">
      <c r="A33" s="51"/>
      <c r="B33" s="51"/>
    </row>
    <row r="34" spans="1:2" ht="15.75" x14ac:dyDescent="0.25">
      <c r="A34" s="51"/>
      <c r="B34" s="51"/>
    </row>
    <row r="35" spans="1:2" ht="15.75" x14ac:dyDescent="0.25">
      <c r="A35" s="51" t="s">
        <v>28</v>
      </c>
      <c r="B35" s="51"/>
    </row>
  </sheetData>
  <mergeCells count="20">
    <mergeCell ref="A4:G4"/>
    <mergeCell ref="A5:G5"/>
    <mergeCell ref="A6:G6"/>
    <mergeCell ref="A7:G7"/>
    <mergeCell ref="A8:B9"/>
    <mergeCell ref="C8:G9"/>
    <mergeCell ref="A15:G15"/>
    <mergeCell ref="A19:F19"/>
    <mergeCell ref="A21:F21"/>
    <mergeCell ref="A22:F22"/>
    <mergeCell ref="A10:B10"/>
    <mergeCell ref="C10:G10"/>
    <mergeCell ref="A11:B11"/>
    <mergeCell ref="C11:G11"/>
    <mergeCell ref="A13:A14"/>
    <mergeCell ref="B13:B14"/>
    <mergeCell ref="C13:C14"/>
    <mergeCell ref="D13:D14"/>
    <mergeCell ref="E13:G13"/>
    <mergeCell ref="A20:F20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"/>
  <sheetViews>
    <sheetView tabSelected="1" view="pageBreakPreview" topLeftCell="A16" zoomScaleNormal="100" zoomScaleSheetLayoutView="100" workbookViewId="0">
      <selection activeCell="E20" sqref="E20"/>
    </sheetView>
  </sheetViews>
  <sheetFormatPr defaultRowHeight="15" x14ac:dyDescent="0.2"/>
  <cols>
    <col min="1" max="1" width="4.5703125" style="4" customWidth="1"/>
    <col min="2" max="2" width="46" style="4" customWidth="1"/>
    <col min="3" max="3" width="45.140625" style="4" customWidth="1"/>
    <col min="4" max="4" width="29.140625" style="4" customWidth="1"/>
    <col min="5" max="5" width="19.5703125" style="4" customWidth="1"/>
    <col min="6" max="6" width="17.28515625" style="4" bestFit="1" customWidth="1"/>
    <col min="7" max="7" width="18.28515625" style="4" bestFit="1" customWidth="1"/>
    <col min="8" max="8" width="14.140625" style="4" bestFit="1" customWidth="1"/>
    <col min="9" max="256" width="9.140625" style="4"/>
    <col min="257" max="257" width="4.5703125" style="4" customWidth="1"/>
    <col min="258" max="258" width="45.85546875" style="4" customWidth="1"/>
    <col min="259" max="259" width="44.7109375" style="4" customWidth="1"/>
    <col min="260" max="260" width="29" style="4" customWidth="1"/>
    <col min="261" max="261" width="19.5703125" style="4" customWidth="1"/>
    <col min="262" max="262" width="9.140625" style="4"/>
    <col min="263" max="263" width="18.28515625" style="4" bestFit="1" customWidth="1"/>
    <col min="264" max="512" width="9.140625" style="4"/>
    <col min="513" max="513" width="4.5703125" style="4" customWidth="1"/>
    <col min="514" max="514" width="45.85546875" style="4" customWidth="1"/>
    <col min="515" max="515" width="44.7109375" style="4" customWidth="1"/>
    <col min="516" max="516" width="29" style="4" customWidth="1"/>
    <col min="517" max="517" width="19.5703125" style="4" customWidth="1"/>
    <col min="518" max="518" width="9.140625" style="4"/>
    <col min="519" max="519" width="18.28515625" style="4" bestFit="1" customWidth="1"/>
    <col min="520" max="768" width="9.140625" style="4"/>
    <col min="769" max="769" width="4.5703125" style="4" customWidth="1"/>
    <col min="770" max="770" width="45.85546875" style="4" customWidth="1"/>
    <col min="771" max="771" width="44.7109375" style="4" customWidth="1"/>
    <col min="772" max="772" width="29" style="4" customWidth="1"/>
    <col min="773" max="773" width="19.5703125" style="4" customWidth="1"/>
    <col min="774" max="774" width="9.140625" style="4"/>
    <col min="775" max="775" width="18.28515625" style="4" bestFit="1" customWidth="1"/>
    <col min="776" max="1024" width="9.140625" style="4"/>
    <col min="1025" max="1025" width="4.5703125" style="4" customWidth="1"/>
    <col min="1026" max="1026" width="45.85546875" style="4" customWidth="1"/>
    <col min="1027" max="1027" width="44.7109375" style="4" customWidth="1"/>
    <col min="1028" max="1028" width="29" style="4" customWidth="1"/>
    <col min="1029" max="1029" width="19.5703125" style="4" customWidth="1"/>
    <col min="1030" max="1030" width="9.140625" style="4"/>
    <col min="1031" max="1031" width="18.28515625" style="4" bestFit="1" customWidth="1"/>
    <col min="1032" max="1280" width="9.140625" style="4"/>
    <col min="1281" max="1281" width="4.5703125" style="4" customWidth="1"/>
    <col min="1282" max="1282" width="45.85546875" style="4" customWidth="1"/>
    <col min="1283" max="1283" width="44.7109375" style="4" customWidth="1"/>
    <col min="1284" max="1284" width="29" style="4" customWidth="1"/>
    <col min="1285" max="1285" width="19.5703125" style="4" customWidth="1"/>
    <col min="1286" max="1286" width="9.140625" style="4"/>
    <col min="1287" max="1287" width="18.28515625" style="4" bestFit="1" customWidth="1"/>
    <col min="1288" max="1536" width="9.140625" style="4"/>
    <col min="1537" max="1537" width="4.5703125" style="4" customWidth="1"/>
    <col min="1538" max="1538" width="45.85546875" style="4" customWidth="1"/>
    <col min="1539" max="1539" width="44.7109375" style="4" customWidth="1"/>
    <col min="1540" max="1540" width="29" style="4" customWidth="1"/>
    <col min="1541" max="1541" width="19.5703125" style="4" customWidth="1"/>
    <col min="1542" max="1542" width="9.140625" style="4"/>
    <col min="1543" max="1543" width="18.28515625" style="4" bestFit="1" customWidth="1"/>
    <col min="1544" max="1792" width="9.140625" style="4"/>
    <col min="1793" max="1793" width="4.5703125" style="4" customWidth="1"/>
    <col min="1794" max="1794" width="45.85546875" style="4" customWidth="1"/>
    <col min="1795" max="1795" width="44.7109375" style="4" customWidth="1"/>
    <col min="1796" max="1796" width="29" style="4" customWidth="1"/>
    <col min="1797" max="1797" width="19.5703125" style="4" customWidth="1"/>
    <col min="1798" max="1798" width="9.140625" style="4"/>
    <col min="1799" max="1799" width="18.28515625" style="4" bestFit="1" customWidth="1"/>
    <col min="1800" max="2048" width="9.140625" style="4"/>
    <col min="2049" max="2049" width="4.5703125" style="4" customWidth="1"/>
    <col min="2050" max="2050" width="45.85546875" style="4" customWidth="1"/>
    <col min="2051" max="2051" width="44.7109375" style="4" customWidth="1"/>
    <col min="2052" max="2052" width="29" style="4" customWidth="1"/>
    <col min="2053" max="2053" width="19.5703125" style="4" customWidth="1"/>
    <col min="2054" max="2054" width="9.140625" style="4"/>
    <col min="2055" max="2055" width="18.28515625" style="4" bestFit="1" customWidth="1"/>
    <col min="2056" max="2304" width="9.140625" style="4"/>
    <col min="2305" max="2305" width="4.5703125" style="4" customWidth="1"/>
    <col min="2306" max="2306" width="45.85546875" style="4" customWidth="1"/>
    <col min="2307" max="2307" width="44.7109375" style="4" customWidth="1"/>
    <col min="2308" max="2308" width="29" style="4" customWidth="1"/>
    <col min="2309" max="2309" width="19.5703125" style="4" customWidth="1"/>
    <col min="2310" max="2310" width="9.140625" style="4"/>
    <col min="2311" max="2311" width="18.28515625" style="4" bestFit="1" customWidth="1"/>
    <col min="2312" max="2560" width="9.140625" style="4"/>
    <col min="2561" max="2561" width="4.5703125" style="4" customWidth="1"/>
    <col min="2562" max="2562" width="45.85546875" style="4" customWidth="1"/>
    <col min="2563" max="2563" width="44.7109375" style="4" customWidth="1"/>
    <col min="2564" max="2564" width="29" style="4" customWidth="1"/>
    <col min="2565" max="2565" width="19.5703125" style="4" customWidth="1"/>
    <col min="2566" max="2566" width="9.140625" style="4"/>
    <col min="2567" max="2567" width="18.28515625" style="4" bestFit="1" customWidth="1"/>
    <col min="2568" max="2816" width="9.140625" style="4"/>
    <col min="2817" max="2817" width="4.5703125" style="4" customWidth="1"/>
    <col min="2818" max="2818" width="45.85546875" style="4" customWidth="1"/>
    <col min="2819" max="2819" width="44.7109375" style="4" customWidth="1"/>
    <col min="2820" max="2820" width="29" style="4" customWidth="1"/>
    <col min="2821" max="2821" width="19.5703125" style="4" customWidth="1"/>
    <col min="2822" max="2822" width="9.140625" style="4"/>
    <col min="2823" max="2823" width="18.28515625" style="4" bestFit="1" customWidth="1"/>
    <col min="2824" max="3072" width="9.140625" style="4"/>
    <col min="3073" max="3073" width="4.5703125" style="4" customWidth="1"/>
    <col min="3074" max="3074" width="45.85546875" style="4" customWidth="1"/>
    <col min="3075" max="3075" width="44.7109375" style="4" customWidth="1"/>
    <col min="3076" max="3076" width="29" style="4" customWidth="1"/>
    <col min="3077" max="3077" width="19.5703125" style="4" customWidth="1"/>
    <col min="3078" max="3078" width="9.140625" style="4"/>
    <col min="3079" max="3079" width="18.28515625" style="4" bestFit="1" customWidth="1"/>
    <col min="3080" max="3328" width="9.140625" style="4"/>
    <col min="3329" max="3329" width="4.5703125" style="4" customWidth="1"/>
    <col min="3330" max="3330" width="45.85546875" style="4" customWidth="1"/>
    <col min="3331" max="3331" width="44.7109375" style="4" customWidth="1"/>
    <col min="3332" max="3332" width="29" style="4" customWidth="1"/>
    <col min="3333" max="3333" width="19.5703125" style="4" customWidth="1"/>
    <col min="3334" max="3334" width="9.140625" style="4"/>
    <col min="3335" max="3335" width="18.28515625" style="4" bestFit="1" customWidth="1"/>
    <col min="3336" max="3584" width="9.140625" style="4"/>
    <col min="3585" max="3585" width="4.5703125" style="4" customWidth="1"/>
    <col min="3586" max="3586" width="45.85546875" style="4" customWidth="1"/>
    <col min="3587" max="3587" width="44.7109375" style="4" customWidth="1"/>
    <col min="3588" max="3588" width="29" style="4" customWidth="1"/>
    <col min="3589" max="3589" width="19.5703125" style="4" customWidth="1"/>
    <col min="3590" max="3590" width="9.140625" style="4"/>
    <col min="3591" max="3591" width="18.28515625" style="4" bestFit="1" customWidth="1"/>
    <col min="3592" max="3840" width="9.140625" style="4"/>
    <col min="3841" max="3841" width="4.5703125" style="4" customWidth="1"/>
    <col min="3842" max="3842" width="45.85546875" style="4" customWidth="1"/>
    <col min="3843" max="3843" width="44.7109375" style="4" customWidth="1"/>
    <col min="3844" max="3844" width="29" style="4" customWidth="1"/>
    <col min="3845" max="3845" width="19.5703125" style="4" customWidth="1"/>
    <col min="3846" max="3846" width="9.140625" style="4"/>
    <col min="3847" max="3847" width="18.28515625" style="4" bestFit="1" customWidth="1"/>
    <col min="3848" max="4096" width="9.140625" style="4"/>
    <col min="4097" max="4097" width="4.5703125" style="4" customWidth="1"/>
    <col min="4098" max="4098" width="45.85546875" style="4" customWidth="1"/>
    <col min="4099" max="4099" width="44.7109375" style="4" customWidth="1"/>
    <col min="4100" max="4100" width="29" style="4" customWidth="1"/>
    <col min="4101" max="4101" width="19.5703125" style="4" customWidth="1"/>
    <col min="4102" max="4102" width="9.140625" style="4"/>
    <col min="4103" max="4103" width="18.28515625" style="4" bestFit="1" customWidth="1"/>
    <col min="4104" max="4352" width="9.140625" style="4"/>
    <col min="4353" max="4353" width="4.5703125" style="4" customWidth="1"/>
    <col min="4354" max="4354" width="45.85546875" style="4" customWidth="1"/>
    <col min="4355" max="4355" width="44.7109375" style="4" customWidth="1"/>
    <col min="4356" max="4356" width="29" style="4" customWidth="1"/>
    <col min="4357" max="4357" width="19.5703125" style="4" customWidth="1"/>
    <col min="4358" max="4358" width="9.140625" style="4"/>
    <col min="4359" max="4359" width="18.28515625" style="4" bestFit="1" customWidth="1"/>
    <col min="4360" max="4608" width="9.140625" style="4"/>
    <col min="4609" max="4609" width="4.5703125" style="4" customWidth="1"/>
    <col min="4610" max="4610" width="45.85546875" style="4" customWidth="1"/>
    <col min="4611" max="4611" width="44.7109375" style="4" customWidth="1"/>
    <col min="4612" max="4612" width="29" style="4" customWidth="1"/>
    <col min="4613" max="4613" width="19.5703125" style="4" customWidth="1"/>
    <col min="4614" max="4614" width="9.140625" style="4"/>
    <col min="4615" max="4615" width="18.28515625" style="4" bestFit="1" customWidth="1"/>
    <col min="4616" max="4864" width="9.140625" style="4"/>
    <col min="4865" max="4865" width="4.5703125" style="4" customWidth="1"/>
    <col min="4866" max="4866" width="45.85546875" style="4" customWidth="1"/>
    <col min="4867" max="4867" width="44.7109375" style="4" customWidth="1"/>
    <col min="4868" max="4868" width="29" style="4" customWidth="1"/>
    <col min="4869" max="4869" width="19.5703125" style="4" customWidth="1"/>
    <col min="4870" max="4870" width="9.140625" style="4"/>
    <col min="4871" max="4871" width="18.28515625" style="4" bestFit="1" customWidth="1"/>
    <col min="4872" max="5120" width="9.140625" style="4"/>
    <col min="5121" max="5121" width="4.5703125" style="4" customWidth="1"/>
    <col min="5122" max="5122" width="45.85546875" style="4" customWidth="1"/>
    <col min="5123" max="5123" width="44.7109375" style="4" customWidth="1"/>
    <col min="5124" max="5124" width="29" style="4" customWidth="1"/>
    <col min="5125" max="5125" width="19.5703125" style="4" customWidth="1"/>
    <col min="5126" max="5126" width="9.140625" style="4"/>
    <col min="5127" max="5127" width="18.28515625" style="4" bestFit="1" customWidth="1"/>
    <col min="5128" max="5376" width="9.140625" style="4"/>
    <col min="5377" max="5377" width="4.5703125" style="4" customWidth="1"/>
    <col min="5378" max="5378" width="45.85546875" style="4" customWidth="1"/>
    <col min="5379" max="5379" width="44.7109375" style="4" customWidth="1"/>
    <col min="5380" max="5380" width="29" style="4" customWidth="1"/>
    <col min="5381" max="5381" width="19.5703125" style="4" customWidth="1"/>
    <col min="5382" max="5382" width="9.140625" style="4"/>
    <col min="5383" max="5383" width="18.28515625" style="4" bestFit="1" customWidth="1"/>
    <col min="5384" max="5632" width="9.140625" style="4"/>
    <col min="5633" max="5633" width="4.5703125" style="4" customWidth="1"/>
    <col min="5634" max="5634" width="45.85546875" style="4" customWidth="1"/>
    <col min="5635" max="5635" width="44.7109375" style="4" customWidth="1"/>
    <col min="5636" max="5636" width="29" style="4" customWidth="1"/>
    <col min="5637" max="5637" width="19.5703125" style="4" customWidth="1"/>
    <col min="5638" max="5638" width="9.140625" style="4"/>
    <col min="5639" max="5639" width="18.28515625" style="4" bestFit="1" customWidth="1"/>
    <col min="5640" max="5888" width="9.140625" style="4"/>
    <col min="5889" max="5889" width="4.5703125" style="4" customWidth="1"/>
    <col min="5890" max="5890" width="45.85546875" style="4" customWidth="1"/>
    <col min="5891" max="5891" width="44.7109375" style="4" customWidth="1"/>
    <col min="5892" max="5892" width="29" style="4" customWidth="1"/>
    <col min="5893" max="5893" width="19.5703125" style="4" customWidth="1"/>
    <col min="5894" max="5894" width="9.140625" style="4"/>
    <col min="5895" max="5895" width="18.28515625" style="4" bestFit="1" customWidth="1"/>
    <col min="5896" max="6144" width="9.140625" style="4"/>
    <col min="6145" max="6145" width="4.5703125" style="4" customWidth="1"/>
    <col min="6146" max="6146" width="45.85546875" style="4" customWidth="1"/>
    <col min="6147" max="6147" width="44.7109375" style="4" customWidth="1"/>
    <col min="6148" max="6148" width="29" style="4" customWidth="1"/>
    <col min="6149" max="6149" width="19.5703125" style="4" customWidth="1"/>
    <col min="6150" max="6150" width="9.140625" style="4"/>
    <col min="6151" max="6151" width="18.28515625" style="4" bestFit="1" customWidth="1"/>
    <col min="6152" max="6400" width="9.140625" style="4"/>
    <col min="6401" max="6401" width="4.5703125" style="4" customWidth="1"/>
    <col min="6402" max="6402" width="45.85546875" style="4" customWidth="1"/>
    <col min="6403" max="6403" width="44.7109375" style="4" customWidth="1"/>
    <col min="6404" max="6404" width="29" style="4" customWidth="1"/>
    <col min="6405" max="6405" width="19.5703125" style="4" customWidth="1"/>
    <col min="6406" max="6406" width="9.140625" style="4"/>
    <col min="6407" max="6407" width="18.28515625" style="4" bestFit="1" customWidth="1"/>
    <col min="6408" max="6656" width="9.140625" style="4"/>
    <col min="6657" max="6657" width="4.5703125" style="4" customWidth="1"/>
    <col min="6658" max="6658" width="45.85546875" style="4" customWidth="1"/>
    <col min="6659" max="6659" width="44.7109375" style="4" customWidth="1"/>
    <col min="6660" max="6660" width="29" style="4" customWidth="1"/>
    <col min="6661" max="6661" width="19.5703125" style="4" customWidth="1"/>
    <col min="6662" max="6662" width="9.140625" style="4"/>
    <col min="6663" max="6663" width="18.28515625" style="4" bestFit="1" customWidth="1"/>
    <col min="6664" max="6912" width="9.140625" style="4"/>
    <col min="6913" max="6913" width="4.5703125" style="4" customWidth="1"/>
    <col min="6914" max="6914" width="45.85546875" style="4" customWidth="1"/>
    <col min="6915" max="6915" width="44.7109375" style="4" customWidth="1"/>
    <col min="6916" max="6916" width="29" style="4" customWidth="1"/>
    <col min="6917" max="6917" width="19.5703125" style="4" customWidth="1"/>
    <col min="6918" max="6918" width="9.140625" style="4"/>
    <col min="6919" max="6919" width="18.28515625" style="4" bestFit="1" customWidth="1"/>
    <col min="6920" max="7168" width="9.140625" style="4"/>
    <col min="7169" max="7169" width="4.5703125" style="4" customWidth="1"/>
    <col min="7170" max="7170" width="45.85546875" style="4" customWidth="1"/>
    <col min="7171" max="7171" width="44.7109375" style="4" customWidth="1"/>
    <col min="7172" max="7172" width="29" style="4" customWidth="1"/>
    <col min="7173" max="7173" width="19.5703125" style="4" customWidth="1"/>
    <col min="7174" max="7174" width="9.140625" style="4"/>
    <col min="7175" max="7175" width="18.28515625" style="4" bestFit="1" customWidth="1"/>
    <col min="7176" max="7424" width="9.140625" style="4"/>
    <col min="7425" max="7425" width="4.5703125" style="4" customWidth="1"/>
    <col min="7426" max="7426" width="45.85546875" style="4" customWidth="1"/>
    <col min="7427" max="7427" width="44.7109375" style="4" customWidth="1"/>
    <col min="7428" max="7428" width="29" style="4" customWidth="1"/>
    <col min="7429" max="7429" width="19.5703125" style="4" customWidth="1"/>
    <col min="7430" max="7430" width="9.140625" style="4"/>
    <col min="7431" max="7431" width="18.28515625" style="4" bestFit="1" customWidth="1"/>
    <col min="7432" max="7680" width="9.140625" style="4"/>
    <col min="7681" max="7681" width="4.5703125" style="4" customWidth="1"/>
    <col min="7682" max="7682" width="45.85546875" style="4" customWidth="1"/>
    <col min="7683" max="7683" width="44.7109375" style="4" customWidth="1"/>
    <col min="7684" max="7684" width="29" style="4" customWidth="1"/>
    <col min="7685" max="7685" width="19.5703125" style="4" customWidth="1"/>
    <col min="7686" max="7686" width="9.140625" style="4"/>
    <col min="7687" max="7687" width="18.28515625" style="4" bestFit="1" customWidth="1"/>
    <col min="7688" max="7936" width="9.140625" style="4"/>
    <col min="7937" max="7937" width="4.5703125" style="4" customWidth="1"/>
    <col min="7938" max="7938" width="45.85546875" style="4" customWidth="1"/>
    <col min="7939" max="7939" width="44.7109375" style="4" customWidth="1"/>
    <col min="7940" max="7940" width="29" style="4" customWidth="1"/>
    <col min="7941" max="7941" width="19.5703125" style="4" customWidth="1"/>
    <col min="7942" max="7942" width="9.140625" style="4"/>
    <col min="7943" max="7943" width="18.28515625" style="4" bestFit="1" customWidth="1"/>
    <col min="7944" max="8192" width="9.140625" style="4"/>
    <col min="8193" max="8193" width="4.5703125" style="4" customWidth="1"/>
    <col min="8194" max="8194" width="45.85546875" style="4" customWidth="1"/>
    <col min="8195" max="8195" width="44.7109375" style="4" customWidth="1"/>
    <col min="8196" max="8196" width="29" style="4" customWidth="1"/>
    <col min="8197" max="8197" width="19.5703125" style="4" customWidth="1"/>
    <col min="8198" max="8198" width="9.140625" style="4"/>
    <col min="8199" max="8199" width="18.28515625" style="4" bestFit="1" customWidth="1"/>
    <col min="8200" max="8448" width="9.140625" style="4"/>
    <col min="8449" max="8449" width="4.5703125" style="4" customWidth="1"/>
    <col min="8450" max="8450" width="45.85546875" style="4" customWidth="1"/>
    <col min="8451" max="8451" width="44.7109375" style="4" customWidth="1"/>
    <col min="8452" max="8452" width="29" style="4" customWidth="1"/>
    <col min="8453" max="8453" width="19.5703125" style="4" customWidth="1"/>
    <col min="8454" max="8454" width="9.140625" style="4"/>
    <col min="8455" max="8455" width="18.28515625" style="4" bestFit="1" customWidth="1"/>
    <col min="8456" max="8704" width="9.140625" style="4"/>
    <col min="8705" max="8705" width="4.5703125" style="4" customWidth="1"/>
    <col min="8706" max="8706" width="45.85546875" style="4" customWidth="1"/>
    <col min="8707" max="8707" width="44.7109375" style="4" customWidth="1"/>
    <col min="8708" max="8708" width="29" style="4" customWidth="1"/>
    <col min="8709" max="8709" width="19.5703125" style="4" customWidth="1"/>
    <col min="8710" max="8710" width="9.140625" style="4"/>
    <col min="8711" max="8711" width="18.28515625" style="4" bestFit="1" customWidth="1"/>
    <col min="8712" max="8960" width="9.140625" style="4"/>
    <col min="8961" max="8961" width="4.5703125" style="4" customWidth="1"/>
    <col min="8962" max="8962" width="45.85546875" style="4" customWidth="1"/>
    <col min="8963" max="8963" width="44.7109375" style="4" customWidth="1"/>
    <col min="8964" max="8964" width="29" style="4" customWidth="1"/>
    <col min="8965" max="8965" width="19.5703125" style="4" customWidth="1"/>
    <col min="8966" max="8966" width="9.140625" style="4"/>
    <col min="8967" max="8967" width="18.28515625" style="4" bestFit="1" customWidth="1"/>
    <col min="8968" max="9216" width="9.140625" style="4"/>
    <col min="9217" max="9217" width="4.5703125" style="4" customWidth="1"/>
    <col min="9218" max="9218" width="45.85546875" style="4" customWidth="1"/>
    <col min="9219" max="9219" width="44.7109375" style="4" customWidth="1"/>
    <col min="9220" max="9220" width="29" style="4" customWidth="1"/>
    <col min="9221" max="9221" width="19.5703125" style="4" customWidth="1"/>
    <col min="9222" max="9222" width="9.140625" style="4"/>
    <col min="9223" max="9223" width="18.28515625" style="4" bestFit="1" customWidth="1"/>
    <col min="9224" max="9472" width="9.140625" style="4"/>
    <col min="9473" max="9473" width="4.5703125" style="4" customWidth="1"/>
    <col min="9474" max="9474" width="45.85546875" style="4" customWidth="1"/>
    <col min="9475" max="9475" width="44.7109375" style="4" customWidth="1"/>
    <col min="9476" max="9476" width="29" style="4" customWidth="1"/>
    <col min="9477" max="9477" width="19.5703125" style="4" customWidth="1"/>
    <col min="9478" max="9478" width="9.140625" style="4"/>
    <col min="9479" max="9479" width="18.28515625" style="4" bestFit="1" customWidth="1"/>
    <col min="9480" max="9728" width="9.140625" style="4"/>
    <col min="9729" max="9729" width="4.5703125" style="4" customWidth="1"/>
    <col min="9730" max="9730" width="45.85546875" style="4" customWidth="1"/>
    <col min="9731" max="9731" width="44.7109375" style="4" customWidth="1"/>
    <col min="9732" max="9732" width="29" style="4" customWidth="1"/>
    <col min="9733" max="9733" width="19.5703125" style="4" customWidth="1"/>
    <col min="9734" max="9734" width="9.140625" style="4"/>
    <col min="9735" max="9735" width="18.28515625" style="4" bestFit="1" customWidth="1"/>
    <col min="9736" max="9984" width="9.140625" style="4"/>
    <col min="9985" max="9985" width="4.5703125" style="4" customWidth="1"/>
    <col min="9986" max="9986" width="45.85546875" style="4" customWidth="1"/>
    <col min="9987" max="9987" width="44.7109375" style="4" customWidth="1"/>
    <col min="9988" max="9988" width="29" style="4" customWidth="1"/>
    <col min="9989" max="9989" width="19.5703125" style="4" customWidth="1"/>
    <col min="9990" max="9990" width="9.140625" style="4"/>
    <col min="9991" max="9991" width="18.28515625" style="4" bestFit="1" customWidth="1"/>
    <col min="9992" max="10240" width="9.140625" style="4"/>
    <col min="10241" max="10241" width="4.5703125" style="4" customWidth="1"/>
    <col min="10242" max="10242" width="45.85546875" style="4" customWidth="1"/>
    <col min="10243" max="10243" width="44.7109375" style="4" customWidth="1"/>
    <col min="10244" max="10244" width="29" style="4" customWidth="1"/>
    <col min="10245" max="10245" width="19.5703125" style="4" customWidth="1"/>
    <col min="10246" max="10246" width="9.140625" style="4"/>
    <col min="10247" max="10247" width="18.28515625" style="4" bestFit="1" customWidth="1"/>
    <col min="10248" max="10496" width="9.140625" style="4"/>
    <col min="10497" max="10497" width="4.5703125" style="4" customWidth="1"/>
    <col min="10498" max="10498" width="45.85546875" style="4" customWidth="1"/>
    <col min="10499" max="10499" width="44.7109375" style="4" customWidth="1"/>
    <col min="10500" max="10500" width="29" style="4" customWidth="1"/>
    <col min="10501" max="10501" width="19.5703125" style="4" customWidth="1"/>
    <col min="10502" max="10502" width="9.140625" style="4"/>
    <col min="10503" max="10503" width="18.28515625" style="4" bestFit="1" customWidth="1"/>
    <col min="10504" max="10752" width="9.140625" style="4"/>
    <col min="10753" max="10753" width="4.5703125" style="4" customWidth="1"/>
    <col min="10754" max="10754" width="45.85546875" style="4" customWidth="1"/>
    <col min="10755" max="10755" width="44.7109375" style="4" customWidth="1"/>
    <col min="10756" max="10756" width="29" style="4" customWidth="1"/>
    <col min="10757" max="10757" width="19.5703125" style="4" customWidth="1"/>
    <col min="10758" max="10758" width="9.140625" style="4"/>
    <col min="10759" max="10759" width="18.28515625" style="4" bestFit="1" customWidth="1"/>
    <col min="10760" max="11008" width="9.140625" style="4"/>
    <col min="11009" max="11009" width="4.5703125" style="4" customWidth="1"/>
    <col min="11010" max="11010" width="45.85546875" style="4" customWidth="1"/>
    <col min="11011" max="11011" width="44.7109375" style="4" customWidth="1"/>
    <col min="11012" max="11012" width="29" style="4" customWidth="1"/>
    <col min="11013" max="11013" width="19.5703125" style="4" customWidth="1"/>
    <col min="11014" max="11014" width="9.140625" style="4"/>
    <col min="11015" max="11015" width="18.28515625" style="4" bestFit="1" customWidth="1"/>
    <col min="11016" max="11264" width="9.140625" style="4"/>
    <col min="11265" max="11265" width="4.5703125" style="4" customWidth="1"/>
    <col min="11266" max="11266" width="45.85546875" style="4" customWidth="1"/>
    <col min="11267" max="11267" width="44.7109375" style="4" customWidth="1"/>
    <col min="11268" max="11268" width="29" style="4" customWidth="1"/>
    <col min="11269" max="11269" width="19.5703125" style="4" customWidth="1"/>
    <col min="11270" max="11270" width="9.140625" style="4"/>
    <col min="11271" max="11271" width="18.28515625" style="4" bestFit="1" customWidth="1"/>
    <col min="11272" max="11520" width="9.140625" style="4"/>
    <col min="11521" max="11521" width="4.5703125" style="4" customWidth="1"/>
    <col min="11522" max="11522" width="45.85546875" style="4" customWidth="1"/>
    <col min="11523" max="11523" width="44.7109375" style="4" customWidth="1"/>
    <col min="11524" max="11524" width="29" style="4" customWidth="1"/>
    <col min="11525" max="11525" width="19.5703125" style="4" customWidth="1"/>
    <col min="11526" max="11526" width="9.140625" style="4"/>
    <col min="11527" max="11527" width="18.28515625" style="4" bestFit="1" customWidth="1"/>
    <col min="11528" max="11776" width="9.140625" style="4"/>
    <col min="11777" max="11777" width="4.5703125" style="4" customWidth="1"/>
    <col min="11778" max="11778" width="45.85546875" style="4" customWidth="1"/>
    <col min="11779" max="11779" width="44.7109375" style="4" customWidth="1"/>
    <col min="11780" max="11780" width="29" style="4" customWidth="1"/>
    <col min="11781" max="11781" width="19.5703125" style="4" customWidth="1"/>
    <col min="11782" max="11782" width="9.140625" style="4"/>
    <col min="11783" max="11783" width="18.28515625" style="4" bestFit="1" customWidth="1"/>
    <col min="11784" max="12032" width="9.140625" style="4"/>
    <col min="12033" max="12033" width="4.5703125" style="4" customWidth="1"/>
    <col min="12034" max="12034" width="45.85546875" style="4" customWidth="1"/>
    <col min="12035" max="12035" width="44.7109375" style="4" customWidth="1"/>
    <col min="12036" max="12036" width="29" style="4" customWidth="1"/>
    <col min="12037" max="12037" width="19.5703125" style="4" customWidth="1"/>
    <col min="12038" max="12038" width="9.140625" style="4"/>
    <col min="12039" max="12039" width="18.28515625" style="4" bestFit="1" customWidth="1"/>
    <col min="12040" max="12288" width="9.140625" style="4"/>
    <col min="12289" max="12289" width="4.5703125" style="4" customWidth="1"/>
    <col min="12290" max="12290" width="45.85546875" style="4" customWidth="1"/>
    <col min="12291" max="12291" width="44.7109375" style="4" customWidth="1"/>
    <col min="12292" max="12292" width="29" style="4" customWidth="1"/>
    <col min="12293" max="12293" width="19.5703125" style="4" customWidth="1"/>
    <col min="12294" max="12294" width="9.140625" style="4"/>
    <col min="12295" max="12295" width="18.28515625" style="4" bestFit="1" customWidth="1"/>
    <col min="12296" max="12544" width="9.140625" style="4"/>
    <col min="12545" max="12545" width="4.5703125" style="4" customWidth="1"/>
    <col min="12546" max="12546" width="45.85546875" style="4" customWidth="1"/>
    <col min="12547" max="12547" width="44.7109375" style="4" customWidth="1"/>
    <col min="12548" max="12548" width="29" style="4" customWidth="1"/>
    <col min="12549" max="12549" width="19.5703125" style="4" customWidth="1"/>
    <col min="12550" max="12550" width="9.140625" style="4"/>
    <col min="12551" max="12551" width="18.28515625" style="4" bestFit="1" customWidth="1"/>
    <col min="12552" max="12800" width="9.140625" style="4"/>
    <col min="12801" max="12801" width="4.5703125" style="4" customWidth="1"/>
    <col min="12802" max="12802" width="45.85546875" style="4" customWidth="1"/>
    <col min="12803" max="12803" width="44.7109375" style="4" customWidth="1"/>
    <col min="12804" max="12804" width="29" style="4" customWidth="1"/>
    <col min="12805" max="12805" width="19.5703125" style="4" customWidth="1"/>
    <col min="12806" max="12806" width="9.140625" style="4"/>
    <col min="12807" max="12807" width="18.28515625" style="4" bestFit="1" customWidth="1"/>
    <col min="12808" max="13056" width="9.140625" style="4"/>
    <col min="13057" max="13057" width="4.5703125" style="4" customWidth="1"/>
    <col min="13058" max="13058" width="45.85546875" style="4" customWidth="1"/>
    <col min="13059" max="13059" width="44.7109375" style="4" customWidth="1"/>
    <col min="13060" max="13060" width="29" style="4" customWidth="1"/>
    <col min="13061" max="13061" width="19.5703125" style="4" customWidth="1"/>
    <col min="13062" max="13062" width="9.140625" style="4"/>
    <col min="13063" max="13063" width="18.28515625" style="4" bestFit="1" customWidth="1"/>
    <col min="13064" max="13312" width="9.140625" style="4"/>
    <col min="13313" max="13313" width="4.5703125" style="4" customWidth="1"/>
    <col min="13314" max="13314" width="45.85546875" style="4" customWidth="1"/>
    <col min="13315" max="13315" width="44.7109375" style="4" customWidth="1"/>
    <col min="13316" max="13316" width="29" style="4" customWidth="1"/>
    <col min="13317" max="13317" width="19.5703125" style="4" customWidth="1"/>
    <col min="13318" max="13318" width="9.140625" style="4"/>
    <col min="13319" max="13319" width="18.28515625" style="4" bestFit="1" customWidth="1"/>
    <col min="13320" max="13568" width="9.140625" style="4"/>
    <col min="13569" max="13569" width="4.5703125" style="4" customWidth="1"/>
    <col min="13570" max="13570" width="45.85546875" style="4" customWidth="1"/>
    <col min="13571" max="13571" width="44.7109375" style="4" customWidth="1"/>
    <col min="13572" max="13572" width="29" style="4" customWidth="1"/>
    <col min="13573" max="13573" width="19.5703125" style="4" customWidth="1"/>
    <col min="13574" max="13574" width="9.140625" style="4"/>
    <col min="13575" max="13575" width="18.28515625" style="4" bestFit="1" customWidth="1"/>
    <col min="13576" max="13824" width="9.140625" style="4"/>
    <col min="13825" max="13825" width="4.5703125" style="4" customWidth="1"/>
    <col min="13826" max="13826" width="45.85546875" style="4" customWidth="1"/>
    <col min="13827" max="13827" width="44.7109375" style="4" customWidth="1"/>
    <col min="13828" max="13828" width="29" style="4" customWidth="1"/>
    <col min="13829" max="13829" width="19.5703125" style="4" customWidth="1"/>
    <col min="13830" max="13830" width="9.140625" style="4"/>
    <col min="13831" max="13831" width="18.28515625" style="4" bestFit="1" customWidth="1"/>
    <col min="13832" max="14080" width="9.140625" style="4"/>
    <col min="14081" max="14081" width="4.5703125" style="4" customWidth="1"/>
    <col min="14082" max="14082" width="45.85546875" style="4" customWidth="1"/>
    <col min="14083" max="14083" width="44.7109375" style="4" customWidth="1"/>
    <col min="14084" max="14084" width="29" style="4" customWidth="1"/>
    <col min="14085" max="14085" width="19.5703125" style="4" customWidth="1"/>
    <col min="14086" max="14086" width="9.140625" style="4"/>
    <col min="14087" max="14087" width="18.28515625" style="4" bestFit="1" customWidth="1"/>
    <col min="14088" max="14336" width="9.140625" style="4"/>
    <col min="14337" max="14337" width="4.5703125" style="4" customWidth="1"/>
    <col min="14338" max="14338" width="45.85546875" style="4" customWidth="1"/>
    <col min="14339" max="14339" width="44.7109375" style="4" customWidth="1"/>
    <col min="14340" max="14340" width="29" style="4" customWidth="1"/>
    <col min="14341" max="14341" width="19.5703125" style="4" customWidth="1"/>
    <col min="14342" max="14342" width="9.140625" style="4"/>
    <col min="14343" max="14343" width="18.28515625" style="4" bestFit="1" customWidth="1"/>
    <col min="14344" max="14592" width="9.140625" style="4"/>
    <col min="14593" max="14593" width="4.5703125" style="4" customWidth="1"/>
    <col min="14594" max="14594" width="45.85546875" style="4" customWidth="1"/>
    <col min="14595" max="14595" width="44.7109375" style="4" customWidth="1"/>
    <col min="14596" max="14596" width="29" style="4" customWidth="1"/>
    <col min="14597" max="14597" width="19.5703125" style="4" customWidth="1"/>
    <col min="14598" max="14598" width="9.140625" style="4"/>
    <col min="14599" max="14599" width="18.28515625" style="4" bestFit="1" customWidth="1"/>
    <col min="14600" max="14848" width="9.140625" style="4"/>
    <col min="14849" max="14849" width="4.5703125" style="4" customWidth="1"/>
    <col min="14850" max="14850" width="45.85546875" style="4" customWidth="1"/>
    <col min="14851" max="14851" width="44.7109375" style="4" customWidth="1"/>
    <col min="14852" max="14852" width="29" style="4" customWidth="1"/>
    <col min="14853" max="14853" width="19.5703125" style="4" customWidth="1"/>
    <col min="14854" max="14854" width="9.140625" style="4"/>
    <col min="14855" max="14855" width="18.28515625" style="4" bestFit="1" customWidth="1"/>
    <col min="14856" max="15104" width="9.140625" style="4"/>
    <col min="15105" max="15105" width="4.5703125" style="4" customWidth="1"/>
    <col min="15106" max="15106" width="45.85546875" style="4" customWidth="1"/>
    <col min="15107" max="15107" width="44.7109375" style="4" customWidth="1"/>
    <col min="15108" max="15108" width="29" style="4" customWidth="1"/>
    <col min="15109" max="15109" width="19.5703125" style="4" customWidth="1"/>
    <col min="15110" max="15110" width="9.140625" style="4"/>
    <col min="15111" max="15111" width="18.28515625" style="4" bestFit="1" customWidth="1"/>
    <col min="15112" max="15360" width="9.140625" style="4"/>
    <col min="15361" max="15361" width="4.5703125" style="4" customWidth="1"/>
    <col min="15362" max="15362" width="45.85546875" style="4" customWidth="1"/>
    <col min="15363" max="15363" width="44.7109375" style="4" customWidth="1"/>
    <col min="15364" max="15364" width="29" style="4" customWidth="1"/>
    <col min="15365" max="15365" width="19.5703125" style="4" customWidth="1"/>
    <col min="15366" max="15366" width="9.140625" style="4"/>
    <col min="15367" max="15367" width="18.28515625" style="4" bestFit="1" customWidth="1"/>
    <col min="15368" max="15616" width="9.140625" style="4"/>
    <col min="15617" max="15617" width="4.5703125" style="4" customWidth="1"/>
    <col min="15618" max="15618" width="45.85546875" style="4" customWidth="1"/>
    <col min="15619" max="15619" width="44.7109375" style="4" customWidth="1"/>
    <col min="15620" max="15620" width="29" style="4" customWidth="1"/>
    <col min="15621" max="15621" width="19.5703125" style="4" customWidth="1"/>
    <col min="15622" max="15622" width="9.140625" style="4"/>
    <col min="15623" max="15623" width="18.28515625" style="4" bestFit="1" customWidth="1"/>
    <col min="15624" max="15872" width="9.140625" style="4"/>
    <col min="15873" max="15873" width="4.5703125" style="4" customWidth="1"/>
    <col min="15874" max="15874" width="45.85546875" style="4" customWidth="1"/>
    <col min="15875" max="15875" width="44.7109375" style="4" customWidth="1"/>
    <col min="15876" max="15876" width="29" style="4" customWidth="1"/>
    <col min="15877" max="15877" width="19.5703125" style="4" customWidth="1"/>
    <col min="15878" max="15878" width="9.140625" style="4"/>
    <col min="15879" max="15879" width="18.28515625" style="4" bestFit="1" customWidth="1"/>
    <col min="15880" max="16128" width="9.140625" style="4"/>
    <col min="16129" max="16129" width="4.5703125" style="4" customWidth="1"/>
    <col min="16130" max="16130" width="45.85546875" style="4" customWidth="1"/>
    <col min="16131" max="16131" width="44.7109375" style="4" customWidth="1"/>
    <col min="16132" max="16132" width="29" style="4" customWidth="1"/>
    <col min="16133" max="16133" width="19.5703125" style="4" customWidth="1"/>
    <col min="16134" max="16134" width="9.140625" style="4"/>
    <col min="16135" max="16135" width="18.28515625" style="4" bestFit="1" customWidth="1"/>
    <col min="16136" max="16384" width="9.140625" style="4"/>
  </cols>
  <sheetData>
    <row r="1" spans="1:8" ht="15.75" x14ac:dyDescent="0.25">
      <c r="A1" s="1" t="s">
        <v>0</v>
      </c>
      <c r="B1" s="2"/>
      <c r="C1" s="3"/>
      <c r="D1" s="1" t="s">
        <v>1</v>
      </c>
      <c r="E1" s="3"/>
    </row>
    <row r="2" spans="1:8" ht="15.75" x14ac:dyDescent="0.25">
      <c r="A2" s="5"/>
      <c r="B2" s="6"/>
      <c r="C2" s="3"/>
      <c r="D2" s="7"/>
      <c r="E2" s="3"/>
    </row>
    <row r="3" spans="1:8" ht="15.75" x14ac:dyDescent="0.25">
      <c r="A3" s="5" t="s">
        <v>8</v>
      </c>
      <c r="B3" s="6"/>
      <c r="C3" s="3"/>
      <c r="D3" s="7"/>
      <c r="E3" s="3"/>
    </row>
    <row r="4" spans="1:8" ht="15.75" x14ac:dyDescent="0.25">
      <c r="A4" s="5" t="s">
        <v>51</v>
      </c>
      <c r="B4" s="6"/>
      <c r="C4" s="3"/>
      <c r="D4" s="7" t="s">
        <v>50</v>
      </c>
      <c r="E4" s="3"/>
    </row>
    <row r="5" spans="1:8" ht="15.75" x14ac:dyDescent="0.25">
      <c r="A5" s="3"/>
      <c r="B5" s="3"/>
      <c r="C5" s="3"/>
      <c r="D5" s="3"/>
      <c r="E5" s="3"/>
    </row>
    <row r="6" spans="1:8" ht="15.75" x14ac:dyDescent="0.25">
      <c r="A6" s="138"/>
      <c r="B6" s="138"/>
      <c r="C6" s="138"/>
      <c r="D6" s="138"/>
      <c r="E6" s="8" t="s">
        <v>9</v>
      </c>
    </row>
    <row r="7" spans="1:8" ht="18" x14ac:dyDescent="0.2">
      <c r="A7" s="139" t="s">
        <v>4</v>
      </c>
      <c r="B7" s="139"/>
      <c r="C7" s="139"/>
      <c r="D7" s="139"/>
      <c r="E7" s="139"/>
    </row>
    <row r="8" spans="1:8" ht="40.5" customHeight="1" x14ac:dyDescent="0.2">
      <c r="A8" s="140" t="s">
        <v>87</v>
      </c>
      <c r="B8" s="140"/>
      <c r="C8" s="140"/>
      <c r="D8" s="140"/>
      <c r="E8" s="140"/>
    </row>
    <row r="9" spans="1:8" ht="15.75" x14ac:dyDescent="0.25">
      <c r="A9" s="3"/>
      <c r="B9" s="3"/>
      <c r="C9" s="3"/>
      <c r="D9" s="3"/>
      <c r="E9" s="3"/>
    </row>
    <row r="10" spans="1:8" ht="15.75" x14ac:dyDescent="0.25">
      <c r="A10" s="9" t="s">
        <v>5</v>
      </c>
      <c r="B10" s="3"/>
      <c r="C10" s="10"/>
      <c r="D10" s="10"/>
      <c r="E10" s="10"/>
    </row>
    <row r="11" spans="1:8" ht="15.75" x14ac:dyDescent="0.25">
      <c r="A11" s="3"/>
      <c r="B11" s="3"/>
      <c r="C11" s="11"/>
      <c r="D11" s="11"/>
      <c r="E11" s="11"/>
    </row>
    <row r="12" spans="1:8" ht="15.75" x14ac:dyDescent="0.25">
      <c r="A12" s="9" t="s">
        <v>6</v>
      </c>
      <c r="B12" s="3"/>
      <c r="C12" s="141"/>
      <c r="D12" s="141"/>
      <c r="E12" s="141"/>
    </row>
    <row r="13" spans="1:8" ht="15.75" x14ac:dyDescent="0.25">
      <c r="A13" s="3"/>
      <c r="B13" s="3"/>
      <c r="C13" s="12"/>
      <c r="D13" s="72">
        <f>E33/1000</f>
        <v>206.91181056000002</v>
      </c>
      <c r="E13" s="13" t="s">
        <v>10</v>
      </c>
    </row>
    <row r="14" spans="1:8" s="15" customFormat="1" ht="94.5" x14ac:dyDescent="0.25">
      <c r="A14" s="14" t="s">
        <v>2</v>
      </c>
      <c r="B14" s="14" t="s">
        <v>11</v>
      </c>
      <c r="C14" s="14" t="s">
        <v>12</v>
      </c>
      <c r="D14" s="14" t="s">
        <v>13</v>
      </c>
      <c r="E14" s="14" t="s">
        <v>14</v>
      </c>
      <c r="H14" s="16"/>
    </row>
    <row r="15" spans="1:8" ht="15.75" x14ac:dyDescent="0.25">
      <c r="A15" s="17">
        <v>1</v>
      </c>
      <c r="B15" s="17">
        <v>2</v>
      </c>
      <c r="C15" s="17">
        <v>3</v>
      </c>
      <c r="D15" s="17">
        <v>4</v>
      </c>
      <c r="E15" s="17">
        <v>5</v>
      </c>
    </row>
    <row r="16" spans="1:8" ht="15.75" x14ac:dyDescent="0.25">
      <c r="A16" s="142" t="s">
        <v>52</v>
      </c>
      <c r="B16" s="143"/>
      <c r="C16" s="143"/>
      <c r="D16" s="143"/>
      <c r="E16" s="144"/>
    </row>
    <row r="17" spans="1:10" ht="78.75" x14ac:dyDescent="0.2">
      <c r="A17" s="18">
        <v>1</v>
      </c>
      <c r="B17" s="19" t="s">
        <v>73</v>
      </c>
      <c r="C17" s="14" t="s">
        <v>74</v>
      </c>
      <c r="D17" s="20" t="s">
        <v>75</v>
      </c>
      <c r="E17" s="21">
        <f>70000+70*690</f>
        <v>118300</v>
      </c>
    </row>
    <row r="18" spans="1:10" ht="31.5" x14ac:dyDescent="0.2">
      <c r="A18" s="22">
        <v>2</v>
      </c>
      <c r="B18" s="19" t="s">
        <v>15</v>
      </c>
      <c r="C18" s="14" t="s">
        <v>16</v>
      </c>
      <c r="D18" s="116">
        <f>D20+D21+D22+D23+D24+D25+D26+D27+D28</f>
        <v>0.38600000000000001</v>
      </c>
      <c r="E18" s="21">
        <f>E17*D18</f>
        <v>45663.8</v>
      </c>
    </row>
    <row r="19" spans="1:10" ht="25.5" x14ac:dyDescent="0.2">
      <c r="A19" s="23"/>
      <c r="B19" s="24" t="s">
        <v>17</v>
      </c>
      <c r="C19" s="25"/>
      <c r="D19" s="26" t="s">
        <v>77</v>
      </c>
      <c r="E19" s="27"/>
    </row>
    <row r="20" spans="1:10" ht="34.5" customHeight="1" x14ac:dyDescent="0.2">
      <c r="A20" s="76"/>
      <c r="B20" s="77" t="s">
        <v>76</v>
      </c>
      <c r="C20" s="78"/>
      <c r="D20" s="114">
        <v>0.04</v>
      </c>
      <c r="E20" s="27"/>
    </row>
    <row r="21" spans="1:10" ht="19.5" customHeight="1" x14ac:dyDescent="0.2">
      <c r="A21" s="76"/>
      <c r="B21" s="77" t="s">
        <v>78</v>
      </c>
      <c r="C21" s="78"/>
      <c r="D21" s="115">
        <v>0.03</v>
      </c>
      <c r="E21" s="27"/>
    </row>
    <row r="22" spans="1:10" s="74" customFormat="1" ht="14.25" customHeight="1" x14ac:dyDescent="0.25">
      <c r="A22" s="76"/>
      <c r="B22" s="80" t="s">
        <v>79</v>
      </c>
      <c r="C22" s="78"/>
      <c r="D22" s="115">
        <v>0.05</v>
      </c>
      <c r="E22" s="73"/>
    </row>
    <row r="23" spans="1:10" s="74" customFormat="1" ht="14.25" customHeight="1" x14ac:dyDescent="0.25">
      <c r="A23" s="81"/>
      <c r="B23" s="80" t="s">
        <v>80</v>
      </c>
      <c r="C23" s="78"/>
      <c r="D23" s="115">
        <v>3.5000000000000003E-2</v>
      </c>
      <c r="E23" s="75"/>
    </row>
    <row r="24" spans="1:10" s="74" customFormat="1" ht="31.5" customHeight="1" x14ac:dyDescent="0.25">
      <c r="A24" s="81"/>
      <c r="B24" s="80" t="s">
        <v>81</v>
      </c>
      <c r="C24" s="78"/>
      <c r="D24" s="115">
        <v>2.1000000000000001E-2</v>
      </c>
      <c r="E24" s="75"/>
    </row>
    <row r="25" spans="1:10" s="74" customFormat="1" ht="14.25" customHeight="1" x14ac:dyDescent="0.25">
      <c r="A25" s="81"/>
      <c r="B25" s="80" t="s">
        <v>82</v>
      </c>
      <c r="C25" s="78"/>
      <c r="D25" s="79">
        <v>0.04</v>
      </c>
      <c r="E25" s="75"/>
    </row>
    <row r="26" spans="1:10" s="74" customFormat="1" ht="14.25" customHeight="1" x14ac:dyDescent="0.25">
      <c r="A26" s="81"/>
      <c r="B26" s="77" t="s">
        <v>83</v>
      </c>
      <c r="C26" s="78"/>
      <c r="D26" s="79">
        <v>0.02</v>
      </c>
      <c r="E26" s="75"/>
    </row>
    <row r="27" spans="1:10" s="74" customFormat="1" ht="33.75" customHeight="1" x14ac:dyDescent="0.25">
      <c r="A27" s="81"/>
      <c r="B27" s="77" t="s">
        <v>84</v>
      </c>
      <c r="C27" s="78"/>
      <c r="D27" s="79">
        <v>0.1</v>
      </c>
      <c r="E27" s="75"/>
    </row>
    <row r="28" spans="1:10" s="74" customFormat="1" ht="14.25" customHeight="1" x14ac:dyDescent="0.25">
      <c r="A28" s="81"/>
      <c r="B28" s="77" t="s">
        <v>18</v>
      </c>
      <c r="C28" s="78"/>
      <c r="D28" s="79">
        <v>0.05</v>
      </c>
      <c r="E28" s="75"/>
    </row>
    <row r="29" spans="1:10" ht="15.75" x14ac:dyDescent="0.2">
      <c r="A29" s="28"/>
      <c r="B29" s="29" t="s">
        <v>22</v>
      </c>
      <c r="C29" s="29"/>
      <c r="D29" s="117">
        <f>D18</f>
        <v>0.38600000000000001</v>
      </c>
      <c r="E29" s="31">
        <f>E18</f>
        <v>45663.8</v>
      </c>
    </row>
    <row r="30" spans="1:10" ht="31.5" x14ac:dyDescent="0.2">
      <c r="A30" s="28"/>
      <c r="B30" s="29" t="s">
        <v>55</v>
      </c>
      <c r="C30" s="29" t="s">
        <v>54</v>
      </c>
      <c r="D30" s="30">
        <v>1</v>
      </c>
      <c r="E30" s="31">
        <f>E29*D30</f>
        <v>45663.8</v>
      </c>
    </row>
    <row r="31" spans="1:10" ht="34.5" customHeight="1" x14ac:dyDescent="0.2">
      <c r="A31" s="22"/>
      <c r="B31" s="32" t="s">
        <v>19</v>
      </c>
      <c r="C31" s="64" t="s">
        <v>71</v>
      </c>
      <c r="D31" s="64" t="s">
        <v>72</v>
      </c>
      <c r="E31" s="34">
        <f>E30*D31</f>
        <v>175348.992</v>
      </c>
    </row>
    <row r="32" spans="1:10" ht="22.5" customHeight="1" x14ac:dyDescent="0.25">
      <c r="A32" s="22"/>
      <c r="B32" s="38" t="s">
        <v>7</v>
      </c>
      <c r="C32" s="33"/>
      <c r="D32" s="39">
        <v>0.18</v>
      </c>
      <c r="E32" s="37">
        <f>E31*D32</f>
        <v>31562.81856</v>
      </c>
      <c r="F32" s="36"/>
      <c r="G32" s="35"/>
      <c r="H32" s="35"/>
      <c r="I32" s="35"/>
      <c r="J32" s="35"/>
    </row>
    <row r="33" spans="1:10" s="44" customFormat="1" ht="22.5" customHeight="1" x14ac:dyDescent="0.25">
      <c r="A33" s="40"/>
      <c r="B33" s="33" t="s">
        <v>20</v>
      </c>
      <c r="C33" s="113"/>
      <c r="D33" s="41"/>
      <c r="E33" s="42">
        <f>E31+E32</f>
        <v>206911.81056000001</v>
      </c>
      <c r="F33" s="43"/>
      <c r="G33" s="43"/>
      <c r="H33" s="43"/>
      <c r="I33" s="43"/>
      <c r="J33" s="43"/>
    </row>
    <row r="34" spans="1:10" s="44" customFormat="1" ht="15.75" x14ac:dyDescent="0.25">
      <c r="A34" s="45"/>
      <c r="B34" s="46"/>
      <c r="C34" s="71"/>
      <c r="D34" s="47"/>
      <c r="E34" s="48"/>
      <c r="F34" s="43"/>
      <c r="G34" s="43"/>
      <c r="H34" s="43"/>
      <c r="I34" s="43"/>
      <c r="J34" s="43"/>
    </row>
    <row r="35" spans="1:10" ht="15.75" x14ac:dyDescent="0.25">
      <c r="A35" s="70"/>
      <c r="B35" s="71"/>
      <c r="C35" s="50"/>
      <c r="D35" s="70"/>
    </row>
    <row r="36" spans="1:10" ht="15.75" x14ac:dyDescent="0.25">
      <c r="A36" s="49"/>
      <c r="B36" s="50"/>
      <c r="C36" s="50"/>
      <c r="D36" s="49"/>
    </row>
    <row r="37" spans="1:10" ht="15.75" x14ac:dyDescent="0.25">
      <c r="A37" s="49"/>
      <c r="B37" s="50" t="s">
        <v>21</v>
      </c>
      <c r="D37" s="49"/>
    </row>
    <row r="48" spans="1:10" x14ac:dyDescent="0.2">
      <c r="C48" s="4">
        <f>87+71.5+82.3</f>
        <v>240.8</v>
      </c>
    </row>
  </sheetData>
  <mergeCells count="5">
    <mergeCell ref="A6:D6"/>
    <mergeCell ref="A7:E7"/>
    <mergeCell ref="A8:E8"/>
    <mergeCell ref="C12:E12"/>
    <mergeCell ref="A16:E16"/>
  </mergeCells>
  <pageMargins left="0.7" right="0.7" top="0.75" bottom="0.75" header="0.3" footer="0.3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"/>
  <sheetViews>
    <sheetView view="pageBreakPreview" zoomScaleNormal="100" zoomScaleSheetLayoutView="100" workbookViewId="0">
      <selection activeCell="F16" sqref="F16"/>
    </sheetView>
  </sheetViews>
  <sheetFormatPr defaultRowHeight="15" x14ac:dyDescent="0.2"/>
  <cols>
    <col min="1" max="1" width="4.5703125" style="4" customWidth="1"/>
    <col min="2" max="2" width="44.5703125" style="4" customWidth="1"/>
    <col min="3" max="3" width="44.7109375" style="4" customWidth="1"/>
    <col min="4" max="4" width="29" style="4" customWidth="1"/>
    <col min="5" max="5" width="19.5703125" style="4" customWidth="1"/>
    <col min="6" max="6" width="17.28515625" style="4" bestFit="1" customWidth="1"/>
    <col min="7" max="7" width="18.28515625" style="4" bestFit="1" customWidth="1"/>
    <col min="8" max="8" width="14.140625" style="4" bestFit="1" customWidth="1"/>
    <col min="9" max="256" width="9.140625" style="4"/>
    <col min="257" max="257" width="4.5703125" style="4" customWidth="1"/>
    <col min="258" max="258" width="45.85546875" style="4" customWidth="1"/>
    <col min="259" max="259" width="44.7109375" style="4" customWidth="1"/>
    <col min="260" max="260" width="29" style="4" customWidth="1"/>
    <col min="261" max="261" width="19.5703125" style="4" customWidth="1"/>
    <col min="262" max="262" width="9.140625" style="4"/>
    <col min="263" max="263" width="18.28515625" style="4" bestFit="1" customWidth="1"/>
    <col min="264" max="512" width="9.140625" style="4"/>
    <col min="513" max="513" width="4.5703125" style="4" customWidth="1"/>
    <col min="514" max="514" width="45.85546875" style="4" customWidth="1"/>
    <col min="515" max="515" width="44.7109375" style="4" customWidth="1"/>
    <col min="516" max="516" width="29" style="4" customWidth="1"/>
    <col min="517" max="517" width="19.5703125" style="4" customWidth="1"/>
    <col min="518" max="518" width="9.140625" style="4"/>
    <col min="519" max="519" width="18.28515625" style="4" bestFit="1" customWidth="1"/>
    <col min="520" max="768" width="9.140625" style="4"/>
    <col min="769" max="769" width="4.5703125" style="4" customWidth="1"/>
    <col min="770" max="770" width="45.85546875" style="4" customWidth="1"/>
    <col min="771" max="771" width="44.7109375" style="4" customWidth="1"/>
    <col min="772" max="772" width="29" style="4" customWidth="1"/>
    <col min="773" max="773" width="19.5703125" style="4" customWidth="1"/>
    <col min="774" max="774" width="9.140625" style="4"/>
    <col min="775" max="775" width="18.28515625" style="4" bestFit="1" customWidth="1"/>
    <col min="776" max="1024" width="9.140625" style="4"/>
    <col min="1025" max="1025" width="4.5703125" style="4" customWidth="1"/>
    <col min="1026" max="1026" width="45.85546875" style="4" customWidth="1"/>
    <col min="1027" max="1027" width="44.7109375" style="4" customWidth="1"/>
    <col min="1028" max="1028" width="29" style="4" customWidth="1"/>
    <col min="1029" max="1029" width="19.5703125" style="4" customWidth="1"/>
    <col min="1030" max="1030" width="9.140625" style="4"/>
    <col min="1031" max="1031" width="18.28515625" style="4" bestFit="1" customWidth="1"/>
    <col min="1032" max="1280" width="9.140625" style="4"/>
    <col min="1281" max="1281" width="4.5703125" style="4" customWidth="1"/>
    <col min="1282" max="1282" width="45.85546875" style="4" customWidth="1"/>
    <col min="1283" max="1283" width="44.7109375" style="4" customWidth="1"/>
    <col min="1284" max="1284" width="29" style="4" customWidth="1"/>
    <col min="1285" max="1285" width="19.5703125" style="4" customWidth="1"/>
    <col min="1286" max="1286" width="9.140625" style="4"/>
    <col min="1287" max="1287" width="18.28515625" style="4" bestFit="1" customWidth="1"/>
    <col min="1288" max="1536" width="9.140625" style="4"/>
    <col min="1537" max="1537" width="4.5703125" style="4" customWidth="1"/>
    <col min="1538" max="1538" width="45.85546875" style="4" customWidth="1"/>
    <col min="1539" max="1539" width="44.7109375" style="4" customWidth="1"/>
    <col min="1540" max="1540" width="29" style="4" customWidth="1"/>
    <col min="1541" max="1541" width="19.5703125" style="4" customWidth="1"/>
    <col min="1542" max="1542" width="9.140625" style="4"/>
    <col min="1543" max="1543" width="18.28515625" style="4" bestFit="1" customWidth="1"/>
    <col min="1544" max="1792" width="9.140625" style="4"/>
    <col min="1793" max="1793" width="4.5703125" style="4" customWidth="1"/>
    <col min="1794" max="1794" width="45.85546875" style="4" customWidth="1"/>
    <col min="1795" max="1795" width="44.7109375" style="4" customWidth="1"/>
    <col min="1796" max="1796" width="29" style="4" customWidth="1"/>
    <col min="1797" max="1797" width="19.5703125" style="4" customWidth="1"/>
    <col min="1798" max="1798" width="9.140625" style="4"/>
    <col min="1799" max="1799" width="18.28515625" style="4" bestFit="1" customWidth="1"/>
    <col min="1800" max="2048" width="9.140625" style="4"/>
    <col min="2049" max="2049" width="4.5703125" style="4" customWidth="1"/>
    <col min="2050" max="2050" width="45.85546875" style="4" customWidth="1"/>
    <col min="2051" max="2051" width="44.7109375" style="4" customWidth="1"/>
    <col min="2052" max="2052" width="29" style="4" customWidth="1"/>
    <col min="2053" max="2053" width="19.5703125" style="4" customWidth="1"/>
    <col min="2054" max="2054" width="9.140625" style="4"/>
    <col min="2055" max="2055" width="18.28515625" style="4" bestFit="1" customWidth="1"/>
    <col min="2056" max="2304" width="9.140625" style="4"/>
    <col min="2305" max="2305" width="4.5703125" style="4" customWidth="1"/>
    <col min="2306" max="2306" width="45.85546875" style="4" customWidth="1"/>
    <col min="2307" max="2307" width="44.7109375" style="4" customWidth="1"/>
    <col min="2308" max="2308" width="29" style="4" customWidth="1"/>
    <col min="2309" max="2309" width="19.5703125" style="4" customWidth="1"/>
    <col min="2310" max="2310" width="9.140625" style="4"/>
    <col min="2311" max="2311" width="18.28515625" style="4" bestFit="1" customWidth="1"/>
    <col min="2312" max="2560" width="9.140625" style="4"/>
    <col min="2561" max="2561" width="4.5703125" style="4" customWidth="1"/>
    <col min="2562" max="2562" width="45.85546875" style="4" customWidth="1"/>
    <col min="2563" max="2563" width="44.7109375" style="4" customWidth="1"/>
    <col min="2564" max="2564" width="29" style="4" customWidth="1"/>
    <col min="2565" max="2565" width="19.5703125" style="4" customWidth="1"/>
    <col min="2566" max="2566" width="9.140625" style="4"/>
    <col min="2567" max="2567" width="18.28515625" style="4" bestFit="1" customWidth="1"/>
    <col min="2568" max="2816" width="9.140625" style="4"/>
    <col min="2817" max="2817" width="4.5703125" style="4" customWidth="1"/>
    <col min="2818" max="2818" width="45.85546875" style="4" customWidth="1"/>
    <col min="2819" max="2819" width="44.7109375" style="4" customWidth="1"/>
    <col min="2820" max="2820" width="29" style="4" customWidth="1"/>
    <col min="2821" max="2821" width="19.5703125" style="4" customWidth="1"/>
    <col min="2822" max="2822" width="9.140625" style="4"/>
    <col min="2823" max="2823" width="18.28515625" style="4" bestFit="1" customWidth="1"/>
    <col min="2824" max="3072" width="9.140625" style="4"/>
    <col min="3073" max="3073" width="4.5703125" style="4" customWidth="1"/>
    <col min="3074" max="3074" width="45.85546875" style="4" customWidth="1"/>
    <col min="3075" max="3075" width="44.7109375" style="4" customWidth="1"/>
    <col min="3076" max="3076" width="29" style="4" customWidth="1"/>
    <col min="3077" max="3077" width="19.5703125" style="4" customWidth="1"/>
    <col min="3078" max="3078" width="9.140625" style="4"/>
    <col min="3079" max="3079" width="18.28515625" style="4" bestFit="1" customWidth="1"/>
    <col min="3080" max="3328" width="9.140625" style="4"/>
    <col min="3329" max="3329" width="4.5703125" style="4" customWidth="1"/>
    <col min="3330" max="3330" width="45.85546875" style="4" customWidth="1"/>
    <col min="3331" max="3331" width="44.7109375" style="4" customWidth="1"/>
    <col min="3332" max="3332" width="29" style="4" customWidth="1"/>
    <col min="3333" max="3333" width="19.5703125" style="4" customWidth="1"/>
    <col min="3334" max="3334" width="9.140625" style="4"/>
    <col min="3335" max="3335" width="18.28515625" style="4" bestFit="1" customWidth="1"/>
    <col min="3336" max="3584" width="9.140625" style="4"/>
    <col min="3585" max="3585" width="4.5703125" style="4" customWidth="1"/>
    <col min="3586" max="3586" width="45.85546875" style="4" customWidth="1"/>
    <col min="3587" max="3587" width="44.7109375" style="4" customWidth="1"/>
    <col min="3588" max="3588" width="29" style="4" customWidth="1"/>
    <col min="3589" max="3589" width="19.5703125" style="4" customWidth="1"/>
    <col min="3590" max="3590" width="9.140625" style="4"/>
    <col min="3591" max="3591" width="18.28515625" style="4" bestFit="1" customWidth="1"/>
    <col min="3592" max="3840" width="9.140625" style="4"/>
    <col min="3841" max="3841" width="4.5703125" style="4" customWidth="1"/>
    <col min="3842" max="3842" width="45.85546875" style="4" customWidth="1"/>
    <col min="3843" max="3843" width="44.7109375" style="4" customWidth="1"/>
    <col min="3844" max="3844" width="29" style="4" customWidth="1"/>
    <col min="3845" max="3845" width="19.5703125" style="4" customWidth="1"/>
    <col min="3846" max="3846" width="9.140625" style="4"/>
    <col min="3847" max="3847" width="18.28515625" style="4" bestFit="1" customWidth="1"/>
    <col min="3848" max="4096" width="9.140625" style="4"/>
    <col min="4097" max="4097" width="4.5703125" style="4" customWidth="1"/>
    <col min="4098" max="4098" width="45.85546875" style="4" customWidth="1"/>
    <col min="4099" max="4099" width="44.7109375" style="4" customWidth="1"/>
    <col min="4100" max="4100" width="29" style="4" customWidth="1"/>
    <col min="4101" max="4101" width="19.5703125" style="4" customWidth="1"/>
    <col min="4102" max="4102" width="9.140625" style="4"/>
    <col min="4103" max="4103" width="18.28515625" style="4" bestFit="1" customWidth="1"/>
    <col min="4104" max="4352" width="9.140625" style="4"/>
    <col min="4353" max="4353" width="4.5703125" style="4" customWidth="1"/>
    <col min="4354" max="4354" width="45.85546875" style="4" customWidth="1"/>
    <col min="4355" max="4355" width="44.7109375" style="4" customWidth="1"/>
    <col min="4356" max="4356" width="29" style="4" customWidth="1"/>
    <col min="4357" max="4357" width="19.5703125" style="4" customWidth="1"/>
    <col min="4358" max="4358" width="9.140625" style="4"/>
    <col min="4359" max="4359" width="18.28515625" style="4" bestFit="1" customWidth="1"/>
    <col min="4360" max="4608" width="9.140625" style="4"/>
    <col min="4609" max="4609" width="4.5703125" style="4" customWidth="1"/>
    <col min="4610" max="4610" width="45.85546875" style="4" customWidth="1"/>
    <col min="4611" max="4611" width="44.7109375" style="4" customWidth="1"/>
    <col min="4612" max="4612" width="29" style="4" customWidth="1"/>
    <col min="4613" max="4613" width="19.5703125" style="4" customWidth="1"/>
    <col min="4614" max="4614" width="9.140625" style="4"/>
    <col min="4615" max="4615" width="18.28515625" style="4" bestFit="1" customWidth="1"/>
    <col min="4616" max="4864" width="9.140625" style="4"/>
    <col min="4865" max="4865" width="4.5703125" style="4" customWidth="1"/>
    <col min="4866" max="4866" width="45.85546875" style="4" customWidth="1"/>
    <col min="4867" max="4867" width="44.7109375" style="4" customWidth="1"/>
    <col min="4868" max="4868" width="29" style="4" customWidth="1"/>
    <col min="4869" max="4869" width="19.5703125" style="4" customWidth="1"/>
    <col min="4870" max="4870" width="9.140625" style="4"/>
    <col min="4871" max="4871" width="18.28515625" style="4" bestFit="1" customWidth="1"/>
    <col min="4872" max="5120" width="9.140625" style="4"/>
    <col min="5121" max="5121" width="4.5703125" style="4" customWidth="1"/>
    <col min="5122" max="5122" width="45.85546875" style="4" customWidth="1"/>
    <col min="5123" max="5123" width="44.7109375" style="4" customWidth="1"/>
    <col min="5124" max="5124" width="29" style="4" customWidth="1"/>
    <col min="5125" max="5125" width="19.5703125" style="4" customWidth="1"/>
    <col min="5126" max="5126" width="9.140625" style="4"/>
    <col min="5127" max="5127" width="18.28515625" style="4" bestFit="1" customWidth="1"/>
    <col min="5128" max="5376" width="9.140625" style="4"/>
    <col min="5377" max="5377" width="4.5703125" style="4" customWidth="1"/>
    <col min="5378" max="5378" width="45.85546875" style="4" customWidth="1"/>
    <col min="5379" max="5379" width="44.7109375" style="4" customWidth="1"/>
    <col min="5380" max="5380" width="29" style="4" customWidth="1"/>
    <col min="5381" max="5381" width="19.5703125" style="4" customWidth="1"/>
    <col min="5382" max="5382" width="9.140625" style="4"/>
    <col min="5383" max="5383" width="18.28515625" style="4" bestFit="1" customWidth="1"/>
    <col min="5384" max="5632" width="9.140625" style="4"/>
    <col min="5633" max="5633" width="4.5703125" style="4" customWidth="1"/>
    <col min="5634" max="5634" width="45.85546875" style="4" customWidth="1"/>
    <col min="5635" max="5635" width="44.7109375" style="4" customWidth="1"/>
    <col min="5636" max="5636" width="29" style="4" customWidth="1"/>
    <col min="5637" max="5637" width="19.5703125" style="4" customWidth="1"/>
    <col min="5638" max="5638" width="9.140625" style="4"/>
    <col min="5639" max="5639" width="18.28515625" style="4" bestFit="1" customWidth="1"/>
    <col min="5640" max="5888" width="9.140625" style="4"/>
    <col min="5889" max="5889" width="4.5703125" style="4" customWidth="1"/>
    <col min="5890" max="5890" width="45.85546875" style="4" customWidth="1"/>
    <col min="5891" max="5891" width="44.7109375" style="4" customWidth="1"/>
    <col min="5892" max="5892" width="29" style="4" customWidth="1"/>
    <col min="5893" max="5893" width="19.5703125" style="4" customWidth="1"/>
    <col min="5894" max="5894" width="9.140625" style="4"/>
    <col min="5895" max="5895" width="18.28515625" style="4" bestFit="1" customWidth="1"/>
    <col min="5896" max="6144" width="9.140625" style="4"/>
    <col min="6145" max="6145" width="4.5703125" style="4" customWidth="1"/>
    <col min="6146" max="6146" width="45.85546875" style="4" customWidth="1"/>
    <col min="6147" max="6147" width="44.7109375" style="4" customWidth="1"/>
    <col min="6148" max="6148" width="29" style="4" customWidth="1"/>
    <col min="6149" max="6149" width="19.5703125" style="4" customWidth="1"/>
    <col min="6150" max="6150" width="9.140625" style="4"/>
    <col min="6151" max="6151" width="18.28515625" style="4" bestFit="1" customWidth="1"/>
    <col min="6152" max="6400" width="9.140625" style="4"/>
    <col min="6401" max="6401" width="4.5703125" style="4" customWidth="1"/>
    <col min="6402" max="6402" width="45.85546875" style="4" customWidth="1"/>
    <col min="6403" max="6403" width="44.7109375" style="4" customWidth="1"/>
    <col min="6404" max="6404" width="29" style="4" customWidth="1"/>
    <col min="6405" max="6405" width="19.5703125" style="4" customWidth="1"/>
    <col min="6406" max="6406" width="9.140625" style="4"/>
    <col min="6407" max="6407" width="18.28515625" style="4" bestFit="1" customWidth="1"/>
    <col min="6408" max="6656" width="9.140625" style="4"/>
    <col min="6657" max="6657" width="4.5703125" style="4" customWidth="1"/>
    <col min="6658" max="6658" width="45.85546875" style="4" customWidth="1"/>
    <col min="6659" max="6659" width="44.7109375" style="4" customWidth="1"/>
    <col min="6660" max="6660" width="29" style="4" customWidth="1"/>
    <col min="6661" max="6661" width="19.5703125" style="4" customWidth="1"/>
    <col min="6662" max="6662" width="9.140625" style="4"/>
    <col min="6663" max="6663" width="18.28515625" style="4" bestFit="1" customWidth="1"/>
    <col min="6664" max="6912" width="9.140625" style="4"/>
    <col min="6913" max="6913" width="4.5703125" style="4" customWidth="1"/>
    <col min="6914" max="6914" width="45.85546875" style="4" customWidth="1"/>
    <col min="6915" max="6915" width="44.7109375" style="4" customWidth="1"/>
    <col min="6916" max="6916" width="29" style="4" customWidth="1"/>
    <col min="6917" max="6917" width="19.5703125" style="4" customWidth="1"/>
    <col min="6918" max="6918" width="9.140625" style="4"/>
    <col min="6919" max="6919" width="18.28515625" style="4" bestFit="1" customWidth="1"/>
    <col min="6920" max="7168" width="9.140625" style="4"/>
    <col min="7169" max="7169" width="4.5703125" style="4" customWidth="1"/>
    <col min="7170" max="7170" width="45.85546875" style="4" customWidth="1"/>
    <col min="7171" max="7171" width="44.7109375" style="4" customWidth="1"/>
    <col min="7172" max="7172" width="29" style="4" customWidth="1"/>
    <col min="7173" max="7173" width="19.5703125" style="4" customWidth="1"/>
    <col min="7174" max="7174" width="9.140625" style="4"/>
    <col min="7175" max="7175" width="18.28515625" style="4" bestFit="1" customWidth="1"/>
    <col min="7176" max="7424" width="9.140625" style="4"/>
    <col min="7425" max="7425" width="4.5703125" style="4" customWidth="1"/>
    <col min="7426" max="7426" width="45.85546875" style="4" customWidth="1"/>
    <col min="7427" max="7427" width="44.7109375" style="4" customWidth="1"/>
    <col min="7428" max="7428" width="29" style="4" customWidth="1"/>
    <col min="7429" max="7429" width="19.5703125" style="4" customWidth="1"/>
    <col min="7430" max="7430" width="9.140625" style="4"/>
    <col min="7431" max="7431" width="18.28515625" style="4" bestFit="1" customWidth="1"/>
    <col min="7432" max="7680" width="9.140625" style="4"/>
    <col min="7681" max="7681" width="4.5703125" style="4" customWidth="1"/>
    <col min="7682" max="7682" width="45.85546875" style="4" customWidth="1"/>
    <col min="7683" max="7683" width="44.7109375" style="4" customWidth="1"/>
    <col min="7684" max="7684" width="29" style="4" customWidth="1"/>
    <col min="7685" max="7685" width="19.5703125" style="4" customWidth="1"/>
    <col min="7686" max="7686" width="9.140625" style="4"/>
    <col min="7687" max="7687" width="18.28515625" style="4" bestFit="1" customWidth="1"/>
    <col min="7688" max="7936" width="9.140625" style="4"/>
    <col min="7937" max="7937" width="4.5703125" style="4" customWidth="1"/>
    <col min="7938" max="7938" width="45.85546875" style="4" customWidth="1"/>
    <col min="7939" max="7939" width="44.7109375" style="4" customWidth="1"/>
    <col min="7940" max="7940" width="29" style="4" customWidth="1"/>
    <col min="7941" max="7941" width="19.5703125" style="4" customWidth="1"/>
    <col min="7942" max="7942" width="9.140625" style="4"/>
    <col min="7943" max="7943" width="18.28515625" style="4" bestFit="1" customWidth="1"/>
    <col min="7944" max="8192" width="9.140625" style="4"/>
    <col min="8193" max="8193" width="4.5703125" style="4" customWidth="1"/>
    <col min="8194" max="8194" width="45.85546875" style="4" customWidth="1"/>
    <col min="8195" max="8195" width="44.7109375" style="4" customWidth="1"/>
    <col min="8196" max="8196" width="29" style="4" customWidth="1"/>
    <col min="8197" max="8197" width="19.5703125" style="4" customWidth="1"/>
    <col min="8198" max="8198" width="9.140625" style="4"/>
    <col min="8199" max="8199" width="18.28515625" style="4" bestFit="1" customWidth="1"/>
    <col min="8200" max="8448" width="9.140625" style="4"/>
    <col min="8449" max="8449" width="4.5703125" style="4" customWidth="1"/>
    <col min="8450" max="8450" width="45.85546875" style="4" customWidth="1"/>
    <col min="8451" max="8451" width="44.7109375" style="4" customWidth="1"/>
    <col min="8452" max="8452" width="29" style="4" customWidth="1"/>
    <col min="8453" max="8453" width="19.5703125" style="4" customWidth="1"/>
    <col min="8454" max="8454" width="9.140625" style="4"/>
    <col min="8455" max="8455" width="18.28515625" style="4" bestFit="1" customWidth="1"/>
    <col min="8456" max="8704" width="9.140625" style="4"/>
    <col min="8705" max="8705" width="4.5703125" style="4" customWidth="1"/>
    <col min="8706" max="8706" width="45.85546875" style="4" customWidth="1"/>
    <col min="8707" max="8707" width="44.7109375" style="4" customWidth="1"/>
    <col min="8708" max="8708" width="29" style="4" customWidth="1"/>
    <col min="8709" max="8709" width="19.5703125" style="4" customWidth="1"/>
    <col min="8710" max="8710" width="9.140625" style="4"/>
    <col min="8711" max="8711" width="18.28515625" style="4" bestFit="1" customWidth="1"/>
    <col min="8712" max="8960" width="9.140625" style="4"/>
    <col min="8961" max="8961" width="4.5703125" style="4" customWidth="1"/>
    <col min="8962" max="8962" width="45.85546875" style="4" customWidth="1"/>
    <col min="8963" max="8963" width="44.7109375" style="4" customWidth="1"/>
    <col min="8964" max="8964" width="29" style="4" customWidth="1"/>
    <col min="8965" max="8965" width="19.5703125" style="4" customWidth="1"/>
    <col min="8966" max="8966" width="9.140625" style="4"/>
    <col min="8967" max="8967" width="18.28515625" style="4" bestFit="1" customWidth="1"/>
    <col min="8968" max="9216" width="9.140625" style="4"/>
    <col min="9217" max="9217" width="4.5703125" style="4" customWidth="1"/>
    <col min="9218" max="9218" width="45.85546875" style="4" customWidth="1"/>
    <col min="9219" max="9219" width="44.7109375" style="4" customWidth="1"/>
    <col min="9220" max="9220" width="29" style="4" customWidth="1"/>
    <col min="9221" max="9221" width="19.5703125" style="4" customWidth="1"/>
    <col min="9222" max="9222" width="9.140625" style="4"/>
    <col min="9223" max="9223" width="18.28515625" style="4" bestFit="1" customWidth="1"/>
    <col min="9224" max="9472" width="9.140625" style="4"/>
    <col min="9473" max="9473" width="4.5703125" style="4" customWidth="1"/>
    <col min="9474" max="9474" width="45.85546875" style="4" customWidth="1"/>
    <col min="9475" max="9475" width="44.7109375" style="4" customWidth="1"/>
    <col min="9476" max="9476" width="29" style="4" customWidth="1"/>
    <col min="9477" max="9477" width="19.5703125" style="4" customWidth="1"/>
    <col min="9478" max="9478" width="9.140625" style="4"/>
    <col min="9479" max="9479" width="18.28515625" style="4" bestFit="1" customWidth="1"/>
    <col min="9480" max="9728" width="9.140625" style="4"/>
    <col min="9729" max="9729" width="4.5703125" style="4" customWidth="1"/>
    <col min="9730" max="9730" width="45.85546875" style="4" customWidth="1"/>
    <col min="9731" max="9731" width="44.7109375" style="4" customWidth="1"/>
    <col min="9732" max="9732" width="29" style="4" customWidth="1"/>
    <col min="9733" max="9733" width="19.5703125" style="4" customWidth="1"/>
    <col min="9734" max="9734" width="9.140625" style="4"/>
    <col min="9735" max="9735" width="18.28515625" style="4" bestFit="1" customWidth="1"/>
    <col min="9736" max="9984" width="9.140625" style="4"/>
    <col min="9985" max="9985" width="4.5703125" style="4" customWidth="1"/>
    <col min="9986" max="9986" width="45.85546875" style="4" customWidth="1"/>
    <col min="9987" max="9987" width="44.7109375" style="4" customWidth="1"/>
    <col min="9988" max="9988" width="29" style="4" customWidth="1"/>
    <col min="9989" max="9989" width="19.5703125" style="4" customWidth="1"/>
    <col min="9990" max="9990" width="9.140625" style="4"/>
    <col min="9991" max="9991" width="18.28515625" style="4" bestFit="1" customWidth="1"/>
    <col min="9992" max="10240" width="9.140625" style="4"/>
    <col min="10241" max="10241" width="4.5703125" style="4" customWidth="1"/>
    <col min="10242" max="10242" width="45.85546875" style="4" customWidth="1"/>
    <col min="10243" max="10243" width="44.7109375" style="4" customWidth="1"/>
    <col min="10244" max="10244" width="29" style="4" customWidth="1"/>
    <col min="10245" max="10245" width="19.5703125" style="4" customWidth="1"/>
    <col min="10246" max="10246" width="9.140625" style="4"/>
    <col min="10247" max="10247" width="18.28515625" style="4" bestFit="1" customWidth="1"/>
    <col min="10248" max="10496" width="9.140625" style="4"/>
    <col min="10497" max="10497" width="4.5703125" style="4" customWidth="1"/>
    <col min="10498" max="10498" width="45.85546875" style="4" customWidth="1"/>
    <col min="10499" max="10499" width="44.7109375" style="4" customWidth="1"/>
    <col min="10500" max="10500" width="29" style="4" customWidth="1"/>
    <col min="10501" max="10501" width="19.5703125" style="4" customWidth="1"/>
    <col min="10502" max="10502" width="9.140625" style="4"/>
    <col min="10503" max="10503" width="18.28515625" style="4" bestFit="1" customWidth="1"/>
    <col min="10504" max="10752" width="9.140625" style="4"/>
    <col min="10753" max="10753" width="4.5703125" style="4" customWidth="1"/>
    <col min="10754" max="10754" width="45.85546875" style="4" customWidth="1"/>
    <col min="10755" max="10755" width="44.7109375" style="4" customWidth="1"/>
    <col min="10756" max="10756" width="29" style="4" customWidth="1"/>
    <col min="10757" max="10757" width="19.5703125" style="4" customWidth="1"/>
    <col min="10758" max="10758" width="9.140625" style="4"/>
    <col min="10759" max="10759" width="18.28515625" style="4" bestFit="1" customWidth="1"/>
    <col min="10760" max="11008" width="9.140625" style="4"/>
    <col min="11009" max="11009" width="4.5703125" style="4" customWidth="1"/>
    <col min="11010" max="11010" width="45.85546875" style="4" customWidth="1"/>
    <col min="11011" max="11011" width="44.7109375" style="4" customWidth="1"/>
    <col min="11012" max="11012" width="29" style="4" customWidth="1"/>
    <col min="11013" max="11013" width="19.5703125" style="4" customWidth="1"/>
    <col min="11014" max="11014" width="9.140625" style="4"/>
    <col min="11015" max="11015" width="18.28515625" style="4" bestFit="1" customWidth="1"/>
    <col min="11016" max="11264" width="9.140625" style="4"/>
    <col min="11265" max="11265" width="4.5703125" style="4" customWidth="1"/>
    <col min="11266" max="11266" width="45.85546875" style="4" customWidth="1"/>
    <col min="11267" max="11267" width="44.7109375" style="4" customWidth="1"/>
    <col min="11268" max="11268" width="29" style="4" customWidth="1"/>
    <col min="11269" max="11269" width="19.5703125" style="4" customWidth="1"/>
    <col min="11270" max="11270" width="9.140625" style="4"/>
    <col min="11271" max="11271" width="18.28515625" style="4" bestFit="1" customWidth="1"/>
    <col min="11272" max="11520" width="9.140625" style="4"/>
    <col min="11521" max="11521" width="4.5703125" style="4" customWidth="1"/>
    <col min="11522" max="11522" width="45.85546875" style="4" customWidth="1"/>
    <col min="11523" max="11523" width="44.7109375" style="4" customWidth="1"/>
    <col min="11524" max="11524" width="29" style="4" customWidth="1"/>
    <col min="11525" max="11525" width="19.5703125" style="4" customWidth="1"/>
    <col min="11526" max="11526" width="9.140625" style="4"/>
    <col min="11527" max="11527" width="18.28515625" style="4" bestFit="1" customWidth="1"/>
    <col min="11528" max="11776" width="9.140625" style="4"/>
    <col min="11777" max="11777" width="4.5703125" style="4" customWidth="1"/>
    <col min="11778" max="11778" width="45.85546875" style="4" customWidth="1"/>
    <col min="11779" max="11779" width="44.7109375" style="4" customWidth="1"/>
    <col min="11780" max="11780" width="29" style="4" customWidth="1"/>
    <col min="11781" max="11781" width="19.5703125" style="4" customWidth="1"/>
    <col min="11782" max="11782" width="9.140625" style="4"/>
    <col min="11783" max="11783" width="18.28515625" style="4" bestFit="1" customWidth="1"/>
    <col min="11784" max="12032" width="9.140625" style="4"/>
    <col min="12033" max="12033" width="4.5703125" style="4" customWidth="1"/>
    <col min="12034" max="12034" width="45.85546875" style="4" customWidth="1"/>
    <col min="12035" max="12035" width="44.7109375" style="4" customWidth="1"/>
    <col min="12036" max="12036" width="29" style="4" customWidth="1"/>
    <col min="12037" max="12037" width="19.5703125" style="4" customWidth="1"/>
    <col min="12038" max="12038" width="9.140625" style="4"/>
    <col min="12039" max="12039" width="18.28515625" style="4" bestFit="1" customWidth="1"/>
    <col min="12040" max="12288" width="9.140625" style="4"/>
    <col min="12289" max="12289" width="4.5703125" style="4" customWidth="1"/>
    <col min="12290" max="12290" width="45.85546875" style="4" customWidth="1"/>
    <col min="12291" max="12291" width="44.7109375" style="4" customWidth="1"/>
    <col min="12292" max="12292" width="29" style="4" customWidth="1"/>
    <col min="12293" max="12293" width="19.5703125" style="4" customWidth="1"/>
    <col min="12294" max="12294" width="9.140625" style="4"/>
    <col min="12295" max="12295" width="18.28515625" style="4" bestFit="1" customWidth="1"/>
    <col min="12296" max="12544" width="9.140625" style="4"/>
    <col min="12545" max="12545" width="4.5703125" style="4" customWidth="1"/>
    <col min="12546" max="12546" width="45.85546875" style="4" customWidth="1"/>
    <col min="12547" max="12547" width="44.7109375" style="4" customWidth="1"/>
    <col min="12548" max="12548" width="29" style="4" customWidth="1"/>
    <col min="12549" max="12549" width="19.5703125" style="4" customWidth="1"/>
    <col min="12550" max="12550" width="9.140625" style="4"/>
    <col min="12551" max="12551" width="18.28515625" style="4" bestFit="1" customWidth="1"/>
    <col min="12552" max="12800" width="9.140625" style="4"/>
    <col min="12801" max="12801" width="4.5703125" style="4" customWidth="1"/>
    <col min="12802" max="12802" width="45.85546875" style="4" customWidth="1"/>
    <col min="12803" max="12803" width="44.7109375" style="4" customWidth="1"/>
    <col min="12804" max="12804" width="29" style="4" customWidth="1"/>
    <col min="12805" max="12805" width="19.5703125" style="4" customWidth="1"/>
    <col min="12806" max="12806" width="9.140625" style="4"/>
    <col min="12807" max="12807" width="18.28515625" style="4" bestFit="1" customWidth="1"/>
    <col min="12808" max="13056" width="9.140625" style="4"/>
    <col min="13057" max="13057" width="4.5703125" style="4" customWidth="1"/>
    <col min="13058" max="13058" width="45.85546875" style="4" customWidth="1"/>
    <col min="13059" max="13059" width="44.7109375" style="4" customWidth="1"/>
    <col min="13060" max="13060" width="29" style="4" customWidth="1"/>
    <col min="13061" max="13061" width="19.5703125" style="4" customWidth="1"/>
    <col min="13062" max="13062" width="9.140625" style="4"/>
    <col min="13063" max="13063" width="18.28515625" style="4" bestFit="1" customWidth="1"/>
    <col min="13064" max="13312" width="9.140625" style="4"/>
    <col min="13313" max="13313" width="4.5703125" style="4" customWidth="1"/>
    <col min="13314" max="13314" width="45.85546875" style="4" customWidth="1"/>
    <col min="13315" max="13315" width="44.7109375" style="4" customWidth="1"/>
    <col min="13316" max="13316" width="29" style="4" customWidth="1"/>
    <col min="13317" max="13317" width="19.5703125" style="4" customWidth="1"/>
    <col min="13318" max="13318" width="9.140625" style="4"/>
    <col min="13319" max="13319" width="18.28515625" style="4" bestFit="1" customWidth="1"/>
    <col min="13320" max="13568" width="9.140625" style="4"/>
    <col min="13569" max="13569" width="4.5703125" style="4" customWidth="1"/>
    <col min="13570" max="13570" width="45.85546875" style="4" customWidth="1"/>
    <col min="13571" max="13571" width="44.7109375" style="4" customWidth="1"/>
    <col min="13572" max="13572" width="29" style="4" customWidth="1"/>
    <col min="13573" max="13573" width="19.5703125" style="4" customWidth="1"/>
    <col min="13574" max="13574" width="9.140625" style="4"/>
    <col min="13575" max="13575" width="18.28515625" style="4" bestFit="1" customWidth="1"/>
    <col min="13576" max="13824" width="9.140625" style="4"/>
    <col min="13825" max="13825" width="4.5703125" style="4" customWidth="1"/>
    <col min="13826" max="13826" width="45.85546875" style="4" customWidth="1"/>
    <col min="13827" max="13827" width="44.7109375" style="4" customWidth="1"/>
    <col min="13828" max="13828" width="29" style="4" customWidth="1"/>
    <col min="13829" max="13829" width="19.5703125" style="4" customWidth="1"/>
    <col min="13830" max="13830" width="9.140625" style="4"/>
    <col min="13831" max="13831" width="18.28515625" style="4" bestFit="1" customWidth="1"/>
    <col min="13832" max="14080" width="9.140625" style="4"/>
    <col min="14081" max="14081" width="4.5703125" style="4" customWidth="1"/>
    <col min="14082" max="14082" width="45.85546875" style="4" customWidth="1"/>
    <col min="14083" max="14083" width="44.7109375" style="4" customWidth="1"/>
    <col min="14084" max="14084" width="29" style="4" customWidth="1"/>
    <col min="14085" max="14085" width="19.5703125" style="4" customWidth="1"/>
    <col min="14086" max="14086" width="9.140625" style="4"/>
    <col min="14087" max="14087" width="18.28515625" style="4" bestFit="1" customWidth="1"/>
    <col min="14088" max="14336" width="9.140625" style="4"/>
    <col min="14337" max="14337" width="4.5703125" style="4" customWidth="1"/>
    <col min="14338" max="14338" width="45.85546875" style="4" customWidth="1"/>
    <col min="14339" max="14339" width="44.7109375" style="4" customWidth="1"/>
    <col min="14340" max="14340" width="29" style="4" customWidth="1"/>
    <col min="14341" max="14341" width="19.5703125" style="4" customWidth="1"/>
    <col min="14342" max="14342" width="9.140625" style="4"/>
    <col min="14343" max="14343" width="18.28515625" style="4" bestFit="1" customWidth="1"/>
    <col min="14344" max="14592" width="9.140625" style="4"/>
    <col min="14593" max="14593" width="4.5703125" style="4" customWidth="1"/>
    <col min="14594" max="14594" width="45.85546875" style="4" customWidth="1"/>
    <col min="14595" max="14595" width="44.7109375" style="4" customWidth="1"/>
    <col min="14596" max="14596" width="29" style="4" customWidth="1"/>
    <col min="14597" max="14597" width="19.5703125" style="4" customWidth="1"/>
    <col min="14598" max="14598" width="9.140625" style="4"/>
    <col min="14599" max="14599" width="18.28515625" style="4" bestFit="1" customWidth="1"/>
    <col min="14600" max="14848" width="9.140625" style="4"/>
    <col min="14849" max="14849" width="4.5703125" style="4" customWidth="1"/>
    <col min="14850" max="14850" width="45.85546875" style="4" customWidth="1"/>
    <col min="14851" max="14851" width="44.7109375" style="4" customWidth="1"/>
    <col min="14852" max="14852" width="29" style="4" customWidth="1"/>
    <col min="14853" max="14853" width="19.5703125" style="4" customWidth="1"/>
    <col min="14854" max="14854" width="9.140625" style="4"/>
    <col min="14855" max="14855" width="18.28515625" style="4" bestFit="1" customWidth="1"/>
    <col min="14856" max="15104" width="9.140625" style="4"/>
    <col min="15105" max="15105" width="4.5703125" style="4" customWidth="1"/>
    <col min="15106" max="15106" width="45.85546875" style="4" customWidth="1"/>
    <col min="15107" max="15107" width="44.7109375" style="4" customWidth="1"/>
    <col min="15108" max="15108" width="29" style="4" customWidth="1"/>
    <col min="15109" max="15109" width="19.5703125" style="4" customWidth="1"/>
    <col min="15110" max="15110" width="9.140625" style="4"/>
    <col min="15111" max="15111" width="18.28515625" style="4" bestFit="1" customWidth="1"/>
    <col min="15112" max="15360" width="9.140625" style="4"/>
    <col min="15361" max="15361" width="4.5703125" style="4" customWidth="1"/>
    <col min="15362" max="15362" width="45.85546875" style="4" customWidth="1"/>
    <col min="15363" max="15363" width="44.7109375" style="4" customWidth="1"/>
    <col min="15364" max="15364" width="29" style="4" customWidth="1"/>
    <col min="15365" max="15365" width="19.5703125" style="4" customWidth="1"/>
    <col min="15366" max="15366" width="9.140625" style="4"/>
    <col min="15367" max="15367" width="18.28515625" style="4" bestFit="1" customWidth="1"/>
    <col min="15368" max="15616" width="9.140625" style="4"/>
    <col min="15617" max="15617" width="4.5703125" style="4" customWidth="1"/>
    <col min="15618" max="15618" width="45.85546875" style="4" customWidth="1"/>
    <col min="15619" max="15619" width="44.7109375" style="4" customWidth="1"/>
    <col min="15620" max="15620" width="29" style="4" customWidth="1"/>
    <col min="15621" max="15621" width="19.5703125" style="4" customWidth="1"/>
    <col min="15622" max="15622" width="9.140625" style="4"/>
    <col min="15623" max="15623" width="18.28515625" style="4" bestFit="1" customWidth="1"/>
    <col min="15624" max="15872" width="9.140625" style="4"/>
    <col min="15873" max="15873" width="4.5703125" style="4" customWidth="1"/>
    <col min="15874" max="15874" width="45.85546875" style="4" customWidth="1"/>
    <col min="15875" max="15875" width="44.7109375" style="4" customWidth="1"/>
    <col min="15876" max="15876" width="29" style="4" customWidth="1"/>
    <col min="15877" max="15877" width="19.5703125" style="4" customWidth="1"/>
    <col min="15878" max="15878" width="9.140625" style="4"/>
    <col min="15879" max="15879" width="18.28515625" style="4" bestFit="1" customWidth="1"/>
    <col min="15880" max="16128" width="9.140625" style="4"/>
    <col min="16129" max="16129" width="4.5703125" style="4" customWidth="1"/>
    <col min="16130" max="16130" width="45.85546875" style="4" customWidth="1"/>
    <col min="16131" max="16131" width="44.7109375" style="4" customWidth="1"/>
    <col min="16132" max="16132" width="29" style="4" customWidth="1"/>
    <col min="16133" max="16133" width="19.5703125" style="4" customWidth="1"/>
    <col min="16134" max="16134" width="9.140625" style="4"/>
    <col min="16135" max="16135" width="18.28515625" style="4" bestFit="1" customWidth="1"/>
    <col min="16136" max="16384" width="9.140625" style="4"/>
  </cols>
  <sheetData>
    <row r="1" spans="1:8" ht="15.75" x14ac:dyDescent="0.25">
      <c r="A1" s="1" t="s">
        <v>0</v>
      </c>
      <c r="B1" s="2"/>
      <c r="C1" s="3"/>
      <c r="D1" s="1" t="s">
        <v>1</v>
      </c>
      <c r="E1" s="3"/>
    </row>
    <row r="2" spans="1:8" ht="15.75" x14ac:dyDescent="0.25">
      <c r="A2" s="5"/>
      <c r="B2" s="6"/>
      <c r="C2" s="3"/>
      <c r="D2" s="7"/>
      <c r="E2" s="3"/>
    </row>
    <row r="3" spans="1:8" ht="15.75" x14ac:dyDescent="0.25">
      <c r="A3" s="5" t="s">
        <v>8</v>
      </c>
      <c r="B3" s="6"/>
      <c r="C3" s="3"/>
      <c r="D3" s="7"/>
      <c r="E3" s="3"/>
    </row>
    <row r="4" spans="1:8" ht="15.75" x14ac:dyDescent="0.25">
      <c r="A4" s="5"/>
      <c r="B4" s="6"/>
      <c r="C4" s="3"/>
      <c r="D4" s="7"/>
      <c r="E4" s="3"/>
    </row>
    <row r="5" spans="1:8" ht="15.75" x14ac:dyDescent="0.25">
      <c r="A5" s="3"/>
      <c r="B5" s="3"/>
      <c r="C5" s="3"/>
      <c r="D5" s="3"/>
      <c r="E5" s="3"/>
    </row>
    <row r="6" spans="1:8" ht="15.75" x14ac:dyDescent="0.25">
      <c r="A6" s="138"/>
      <c r="B6" s="138"/>
      <c r="C6" s="138"/>
      <c r="D6" s="138"/>
      <c r="E6" s="8" t="s">
        <v>9</v>
      </c>
    </row>
    <row r="7" spans="1:8" ht="18.75" x14ac:dyDescent="0.3">
      <c r="A7" s="148" t="s">
        <v>69</v>
      </c>
      <c r="B7" s="148"/>
      <c r="C7" s="148"/>
      <c r="D7" s="148"/>
      <c r="E7" s="148"/>
    </row>
    <row r="8" spans="1:8" ht="24.75" customHeight="1" x14ac:dyDescent="0.2">
      <c r="A8" s="140" t="s">
        <v>67</v>
      </c>
      <c r="B8" s="140"/>
      <c r="C8" s="140"/>
      <c r="D8" s="140"/>
      <c r="E8" s="140"/>
    </row>
    <row r="9" spans="1:8" ht="15.75" x14ac:dyDescent="0.25">
      <c r="A9" s="3"/>
      <c r="B9" s="3"/>
      <c r="C9" s="3"/>
      <c r="D9" s="3"/>
      <c r="E9" s="3"/>
    </row>
    <row r="10" spans="1:8" ht="15.75" x14ac:dyDescent="0.25">
      <c r="A10" s="9" t="s">
        <v>5</v>
      </c>
      <c r="B10" s="3"/>
      <c r="C10" s="10"/>
      <c r="D10" s="10"/>
      <c r="E10" s="10"/>
    </row>
    <row r="11" spans="1:8" ht="15.75" x14ac:dyDescent="0.25">
      <c r="A11" s="3"/>
      <c r="B11" s="3"/>
      <c r="C11" s="11"/>
      <c r="D11" s="11"/>
      <c r="E11" s="11"/>
    </row>
    <row r="12" spans="1:8" ht="15.75" x14ac:dyDescent="0.25">
      <c r="A12" s="9" t="s">
        <v>6</v>
      </c>
      <c r="B12" s="3"/>
      <c r="C12" s="141"/>
      <c r="D12" s="141"/>
      <c r="E12" s="141"/>
    </row>
    <row r="13" spans="1:8" ht="15.75" x14ac:dyDescent="0.25">
      <c r="A13" s="3"/>
      <c r="B13" s="3"/>
      <c r="C13" s="12"/>
      <c r="D13" s="84">
        <f>E22/1000</f>
        <v>112.690944</v>
      </c>
      <c r="E13" s="13" t="s">
        <v>10</v>
      </c>
    </row>
    <row r="14" spans="1:8" s="15" customFormat="1" ht="94.5" x14ac:dyDescent="0.25">
      <c r="A14" s="14" t="s">
        <v>2</v>
      </c>
      <c r="B14" s="14" t="s">
        <v>11</v>
      </c>
      <c r="C14" s="14" t="s">
        <v>12</v>
      </c>
      <c r="D14" s="14" t="s">
        <v>13</v>
      </c>
      <c r="E14" s="14" t="s">
        <v>14</v>
      </c>
      <c r="H14" s="16"/>
    </row>
    <row r="15" spans="1:8" ht="15.75" x14ac:dyDescent="0.2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4">
        <f>'Проектные работы'!E18*0.04*3.84*1.18</f>
        <v>8276.4724224000001</v>
      </c>
    </row>
    <row r="16" spans="1:8" x14ac:dyDescent="0.2">
      <c r="A16" s="145" t="s">
        <v>61</v>
      </c>
      <c r="B16" s="146"/>
      <c r="C16" s="146"/>
      <c r="D16" s="146"/>
      <c r="E16" s="147"/>
    </row>
    <row r="17" spans="1:10" ht="71.25" customHeight="1" x14ac:dyDescent="0.2">
      <c r="A17" s="89" t="s">
        <v>59</v>
      </c>
      <c r="B17" s="90" t="s">
        <v>86</v>
      </c>
      <c r="C17" s="91" t="s">
        <v>91</v>
      </c>
      <c r="D17" s="20" t="s">
        <v>85</v>
      </c>
      <c r="E17" s="21">
        <f>10170+98000*0.15</f>
        <v>24870</v>
      </c>
    </row>
    <row r="18" spans="1:10" ht="30" x14ac:dyDescent="0.2">
      <c r="A18" s="85"/>
      <c r="B18" s="86" t="s">
        <v>60</v>
      </c>
      <c r="C18" s="112">
        <v>1</v>
      </c>
      <c r="D18" s="87"/>
      <c r="E18" s="88">
        <f>E17</f>
        <v>24870</v>
      </c>
    </row>
    <row r="19" spans="1:10" ht="33" customHeight="1" x14ac:dyDescent="0.2">
      <c r="A19" s="22"/>
      <c r="B19" s="32" t="s">
        <v>19</v>
      </c>
      <c r="C19" s="64" t="s">
        <v>71</v>
      </c>
      <c r="D19" s="64" t="s">
        <v>72</v>
      </c>
      <c r="E19" s="34">
        <f>E18*D19</f>
        <v>95500.800000000003</v>
      </c>
      <c r="F19" s="35"/>
      <c r="G19" s="35"/>
      <c r="H19" s="35"/>
      <c r="I19" s="35"/>
      <c r="J19" s="35"/>
    </row>
    <row r="20" spans="1:10" ht="28.5" x14ac:dyDescent="0.25">
      <c r="A20" s="92"/>
      <c r="B20" s="93" t="s">
        <v>68</v>
      </c>
      <c r="C20" s="101" t="s">
        <v>70</v>
      </c>
      <c r="D20" s="102">
        <v>1</v>
      </c>
      <c r="E20" s="94">
        <f>E19</f>
        <v>95500.800000000003</v>
      </c>
      <c r="F20" s="35"/>
      <c r="G20" s="35"/>
      <c r="H20" s="35"/>
      <c r="I20" s="35"/>
      <c r="J20" s="35"/>
    </row>
    <row r="21" spans="1:10" ht="15.75" x14ac:dyDescent="0.25">
      <c r="A21" s="95"/>
      <c r="B21" s="96" t="s">
        <v>62</v>
      </c>
      <c r="C21" s="97"/>
      <c r="D21" s="97"/>
      <c r="E21" s="94">
        <f>E20*0.18</f>
        <v>17190.144</v>
      </c>
      <c r="F21" s="35"/>
      <c r="G21" s="35"/>
      <c r="H21" s="35"/>
      <c r="I21" s="35"/>
      <c r="J21" s="35"/>
    </row>
    <row r="22" spans="1:10" ht="21.75" customHeight="1" thickBot="1" x14ac:dyDescent="0.3">
      <c r="A22" s="92"/>
      <c r="B22" s="98" t="s">
        <v>63</v>
      </c>
      <c r="C22" s="99"/>
      <c r="D22" s="99"/>
      <c r="E22" s="100">
        <f>E21+E20</f>
        <v>112690.944</v>
      </c>
      <c r="F22" s="35"/>
      <c r="G22" s="35"/>
      <c r="H22" s="35"/>
      <c r="I22" s="35"/>
      <c r="J22" s="35"/>
    </row>
    <row r="23" spans="1:10" ht="21.75" customHeight="1" x14ac:dyDescent="0.25">
      <c r="A23" s="103"/>
      <c r="B23" s="104"/>
      <c r="C23" s="105"/>
      <c r="D23" s="105"/>
      <c r="E23" s="106"/>
      <c r="F23" s="35"/>
      <c r="G23" s="35"/>
      <c r="H23" s="35"/>
      <c r="I23" s="35"/>
      <c r="J23" s="35"/>
    </row>
    <row r="24" spans="1:10" ht="21.75" customHeight="1" x14ac:dyDescent="0.25">
      <c r="A24" s="103"/>
      <c r="B24" s="104"/>
      <c r="C24" s="105"/>
      <c r="D24" s="105"/>
      <c r="E24" s="106"/>
      <c r="F24" s="35"/>
      <c r="G24" s="35"/>
      <c r="H24" s="35"/>
      <c r="I24" s="35"/>
      <c r="J24" s="35"/>
    </row>
    <row r="26" spans="1:10" x14ac:dyDescent="0.2">
      <c r="A26" s="82" t="s">
        <v>64</v>
      </c>
      <c r="B26" s="82"/>
      <c r="C26" s="82"/>
      <c r="D26" s="82"/>
      <c r="E26" s="82"/>
    </row>
    <row r="27" spans="1:10" x14ac:dyDescent="0.2">
      <c r="A27" s="82" t="s">
        <v>65</v>
      </c>
      <c r="B27" s="82"/>
      <c r="C27" s="82"/>
      <c r="D27" s="82"/>
      <c r="E27" s="82"/>
    </row>
    <row r="28" spans="1:10" x14ac:dyDescent="0.2">
      <c r="A28" s="82"/>
      <c r="B28" s="82"/>
      <c r="C28" s="82"/>
      <c r="D28" s="82"/>
      <c r="E28" s="82"/>
    </row>
    <row r="29" spans="1:10" ht="15.75" x14ac:dyDescent="0.25">
      <c r="A29" s="83" t="s">
        <v>56</v>
      </c>
      <c r="B29" s="82"/>
      <c r="C29" s="82"/>
      <c r="D29" s="82"/>
      <c r="E29" s="82"/>
    </row>
    <row r="30" spans="1:10" ht="15.75" x14ac:dyDescent="0.25">
      <c r="A30" s="83" t="s">
        <v>66</v>
      </c>
      <c r="B30" s="82"/>
      <c r="C30" s="82"/>
      <c r="D30" s="82"/>
      <c r="E30" s="82"/>
    </row>
    <row r="31" spans="1:10" x14ac:dyDescent="0.2">
      <c r="A31" s="82"/>
      <c r="B31" s="82"/>
      <c r="C31" s="82"/>
      <c r="D31" s="82"/>
      <c r="E31" s="82"/>
    </row>
    <row r="32" spans="1:10" ht="15.75" x14ac:dyDescent="0.25">
      <c r="A32" s="83" t="s">
        <v>58</v>
      </c>
      <c r="B32" s="82"/>
      <c r="C32" s="82"/>
      <c r="D32" s="82"/>
      <c r="E32" s="82"/>
    </row>
    <row r="33" spans="1:5" x14ac:dyDescent="0.2">
      <c r="A33" s="82" t="s">
        <v>57</v>
      </c>
      <c r="B33" s="82"/>
      <c r="C33" s="82"/>
      <c r="D33" s="82"/>
      <c r="E33" s="82"/>
    </row>
    <row r="34" spans="1:5" x14ac:dyDescent="0.2">
      <c r="A34" s="82"/>
      <c r="B34" s="82"/>
      <c r="C34" s="82"/>
      <c r="D34" s="82"/>
      <c r="E34" s="82"/>
    </row>
    <row r="35" spans="1:5" x14ac:dyDescent="0.2">
      <c r="A35" s="82"/>
      <c r="B35" s="82"/>
      <c r="C35" s="82"/>
      <c r="D35" s="82"/>
      <c r="E35" s="82"/>
    </row>
    <row r="36" spans="1:5" x14ac:dyDescent="0.2">
      <c r="A36" s="82"/>
      <c r="B36" s="82"/>
      <c r="C36" s="82"/>
      <c r="D36" s="82"/>
      <c r="E36" s="82"/>
    </row>
  </sheetData>
  <mergeCells count="5">
    <mergeCell ref="A16:E16"/>
    <mergeCell ref="A6:D6"/>
    <mergeCell ref="A7:E7"/>
    <mergeCell ref="A8:E8"/>
    <mergeCell ref="C12:E12"/>
  </mergeCells>
  <pageMargins left="0.7" right="0.7" top="0.75" bottom="0.75" header="0.3" footer="0.3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Сводный</vt:lpstr>
      <vt:lpstr>Проектные работы</vt:lpstr>
      <vt:lpstr>Наружные сети</vt:lpstr>
      <vt:lpstr>'Проектные работы'!Область_печати</vt:lpstr>
      <vt:lpstr>Сводный!Область_печати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Сметчик</dc:creator>
  <cp:lastModifiedBy>Smeta</cp:lastModifiedBy>
  <cp:lastPrinted>2013-12-24T15:18:55Z</cp:lastPrinted>
  <dcterms:created xsi:type="dcterms:W3CDTF">2013-02-05T11:46:38Z</dcterms:created>
  <dcterms:modified xsi:type="dcterms:W3CDTF">2016-02-04T07:49:50Z</dcterms:modified>
</cp:coreProperties>
</file>